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ENOVO\Desktop\FINANCIJSKI IZVJEŠTAJ 2024\2025 06\"/>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F340" i="9"/>
  <c r="F339" i="9"/>
  <c r="F338" i="9"/>
  <c r="F337" i="9"/>
  <c r="F336" i="9"/>
  <c r="H335" i="9"/>
  <c r="G335" i="9"/>
  <c r="F335" i="9"/>
  <c r="F334" i="9"/>
  <c r="H333" i="9"/>
  <c r="G333" i="9"/>
  <c r="F333" i="9"/>
  <c r="E333" i="9"/>
  <c r="B333" i="9" s="1"/>
  <c r="H332" i="9"/>
  <c r="G332" i="9"/>
  <c r="E332" i="9" s="1"/>
  <c r="F332" i="9"/>
  <c r="H331" i="9"/>
  <c r="G331" i="9"/>
  <c r="F331" i="9"/>
  <c r="H330" i="9"/>
  <c r="E330" i="9" s="1"/>
  <c r="B330" i="9" s="1"/>
  <c r="G330" i="9"/>
  <c r="F330" i="9"/>
  <c r="H329" i="9"/>
  <c r="G329" i="9"/>
  <c r="F329" i="9"/>
  <c r="E329" i="9"/>
  <c r="B329" i="9" s="1"/>
  <c r="H328" i="9"/>
  <c r="G328" i="9"/>
  <c r="E328" i="9" s="1"/>
  <c r="F328" i="9"/>
  <c r="H327" i="9"/>
  <c r="G327" i="9"/>
  <c r="F327" i="9"/>
  <c r="H326" i="9"/>
  <c r="G326" i="9"/>
  <c r="F326" i="9"/>
  <c r="H325" i="9"/>
  <c r="G325" i="9"/>
  <c r="F325" i="9"/>
  <c r="E325" i="9"/>
  <c r="B325" i="9" s="1"/>
  <c r="H324" i="9"/>
  <c r="G324" i="9"/>
  <c r="E324" i="9" s="1"/>
  <c r="F324" i="9"/>
  <c r="H323" i="9"/>
  <c r="G323" i="9"/>
  <c r="F323" i="9"/>
  <c r="H322" i="9"/>
  <c r="E322" i="9" s="1"/>
  <c r="B322" i="9" s="1"/>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F305" i="9"/>
  <c r="E305" i="9"/>
  <c r="B305" i="9" s="1"/>
  <c r="H304" i="9"/>
  <c r="G304" i="9"/>
  <c r="E304" i="9" s="1"/>
  <c r="B304" i="9" s="1"/>
  <c r="F304" i="9"/>
  <c r="H303" i="9"/>
  <c r="G303" i="9"/>
  <c r="F303" i="9"/>
  <c r="F302" i="9"/>
  <c r="F301" i="9"/>
  <c r="F300" i="9"/>
  <c r="F299" i="9"/>
  <c r="F297" i="9"/>
  <c r="L296" i="9"/>
  <c r="F296" i="9" s="1"/>
  <c r="H296" i="9"/>
  <c r="F295" i="9"/>
  <c r="I294" i="9"/>
  <c r="H294" i="9"/>
  <c r="E294" i="9" s="1"/>
  <c r="F294" i="9"/>
  <c r="E293" i="9"/>
  <c r="M292" i="9"/>
  <c r="F292" i="9" s="1"/>
  <c r="L292" i="9"/>
  <c r="E292" i="9"/>
  <c r="B292" i="9" s="1"/>
  <c r="M291" i="9"/>
  <c r="L291" i="9"/>
  <c r="F291" i="9"/>
  <c r="E291" i="9"/>
  <c r="M290" i="9"/>
  <c r="L290" i="9"/>
  <c r="F290" i="9"/>
  <c r="B290" i="9" s="1"/>
  <c r="E290" i="9"/>
  <c r="M289" i="9"/>
  <c r="L289" i="9"/>
  <c r="E289" i="9"/>
  <c r="M288" i="9"/>
  <c r="F288" i="9" s="1"/>
  <c r="L288" i="9"/>
  <c r="E288" i="9"/>
  <c r="B288" i="9" s="1"/>
  <c r="M287" i="9"/>
  <c r="L287" i="9"/>
  <c r="F287" i="9"/>
  <c r="E287" i="9"/>
  <c r="M286" i="9"/>
  <c r="L286" i="9"/>
  <c r="F286" i="9"/>
  <c r="B286" i="9" s="1"/>
  <c r="E286" i="9"/>
  <c r="M285" i="9"/>
  <c r="L285" i="9"/>
  <c r="E285" i="9"/>
  <c r="M284" i="9"/>
  <c r="F284" i="9" s="1"/>
  <c r="L284" i="9"/>
  <c r="E284" i="9"/>
  <c r="B284" i="9" s="1"/>
  <c r="M283" i="9"/>
  <c r="L283" i="9"/>
  <c r="F283" i="9"/>
  <c r="E283" i="9"/>
  <c r="M282" i="9"/>
  <c r="L282" i="9"/>
  <c r="F282" i="9"/>
  <c r="B282" i="9" s="1"/>
  <c r="E282" i="9"/>
  <c r="M281" i="9"/>
  <c r="L281" i="9"/>
  <c r="E281" i="9"/>
  <c r="M280" i="9"/>
  <c r="F280" i="9" s="1"/>
  <c r="L280" i="9"/>
  <c r="E280" i="9"/>
  <c r="B280" i="9" s="1"/>
  <c r="M279" i="9"/>
  <c r="L279" i="9"/>
  <c r="F279" i="9"/>
  <c r="E279" i="9"/>
  <c r="M278" i="9"/>
  <c r="L278" i="9"/>
  <c r="F278" i="9"/>
  <c r="B278" i="9" s="1"/>
  <c r="E278" i="9"/>
  <c r="M277" i="9"/>
  <c r="L277" i="9"/>
  <c r="E277" i="9"/>
  <c r="M276" i="9"/>
  <c r="F276" i="9" s="1"/>
  <c r="L276" i="9"/>
  <c r="E276" i="9"/>
  <c r="B276" i="9" s="1"/>
  <c r="M275" i="9"/>
  <c r="L275" i="9"/>
  <c r="F275" i="9"/>
  <c r="E275" i="9"/>
  <c r="M274" i="9"/>
  <c r="L274" i="9"/>
  <c r="F274" i="9"/>
  <c r="B274" i="9" s="1"/>
  <c r="E274" i="9"/>
  <c r="M273" i="9"/>
  <c r="L273" i="9"/>
  <c r="E273" i="9"/>
  <c r="M272" i="9"/>
  <c r="F272" i="9" s="1"/>
  <c r="L272" i="9"/>
  <c r="E272" i="9"/>
  <c r="B272" i="9" s="1"/>
  <c r="M271" i="9"/>
  <c r="L271" i="9"/>
  <c r="F271" i="9"/>
  <c r="E271" i="9"/>
  <c r="M270" i="9"/>
  <c r="L270" i="9"/>
  <c r="F270" i="9"/>
  <c r="B270" i="9" s="1"/>
  <c r="E270" i="9"/>
  <c r="M269" i="9"/>
  <c r="L269" i="9"/>
  <c r="E269" i="9"/>
  <c r="M268" i="9"/>
  <c r="F268" i="9" s="1"/>
  <c r="L268" i="9"/>
  <c r="E268" i="9"/>
  <c r="B268" i="9" s="1"/>
  <c r="M267" i="9"/>
  <c r="L267" i="9"/>
  <c r="F267" i="9"/>
  <c r="E267" i="9"/>
  <c r="M266" i="9"/>
  <c r="L266" i="9"/>
  <c r="F266" i="9"/>
  <c r="B266" i="9" s="1"/>
  <c r="E266" i="9"/>
  <c r="M265" i="9"/>
  <c r="L265" i="9"/>
  <c r="E265" i="9"/>
  <c r="M264" i="9"/>
  <c r="F264" i="9" s="1"/>
  <c r="L264" i="9"/>
  <c r="E264" i="9"/>
  <c r="B264" i="9" s="1"/>
  <c r="M263" i="9"/>
  <c r="L263" i="9"/>
  <c r="F263" i="9"/>
  <c r="E263" i="9"/>
  <c r="M262" i="9"/>
  <c r="L262" i="9"/>
  <c r="F262" i="9"/>
  <c r="B262" i="9" s="1"/>
  <c r="E262" i="9"/>
  <c r="M261" i="9"/>
  <c r="L261" i="9"/>
  <c r="E261" i="9"/>
  <c r="M260" i="9"/>
  <c r="F260" i="9" s="1"/>
  <c r="L260" i="9"/>
  <c r="E260" i="9"/>
  <c r="B260" i="9" s="1"/>
  <c r="M259" i="9"/>
  <c r="L259" i="9"/>
  <c r="F259" i="9"/>
  <c r="E259" i="9"/>
  <c r="M258" i="9"/>
  <c r="L258" i="9"/>
  <c r="F258" i="9"/>
  <c r="B258" i="9" s="1"/>
  <c r="E258" i="9"/>
  <c r="M257" i="9"/>
  <c r="L257" i="9"/>
  <c r="E257" i="9"/>
  <c r="M256" i="9"/>
  <c r="F256" i="9" s="1"/>
  <c r="L256" i="9"/>
  <c r="E256" i="9"/>
  <c r="B256" i="9" s="1"/>
  <c r="M255" i="9"/>
  <c r="L255" i="9"/>
  <c r="F255" i="9"/>
  <c r="E255" i="9"/>
  <c r="M254" i="9"/>
  <c r="L254" i="9"/>
  <c r="F254" i="9"/>
  <c r="B254" i="9" s="1"/>
  <c r="E254" i="9"/>
  <c r="M253" i="9"/>
  <c r="L253" i="9"/>
  <c r="E253" i="9"/>
  <c r="M252" i="9"/>
  <c r="F252" i="9" s="1"/>
  <c r="L252" i="9"/>
  <c r="E252" i="9"/>
  <c r="B252" i="9" s="1"/>
  <c r="M251" i="9"/>
  <c r="L251" i="9"/>
  <c r="F251" i="9"/>
  <c r="E251" i="9"/>
  <c r="M250" i="9"/>
  <c r="L250" i="9"/>
  <c r="F250" i="9"/>
  <c r="B250" i="9" s="1"/>
  <c r="E250" i="9"/>
  <c r="M249" i="9"/>
  <c r="L249" i="9"/>
  <c r="E249" i="9"/>
  <c r="M248" i="9"/>
  <c r="F248" i="9" s="1"/>
  <c r="L248" i="9"/>
  <c r="E248" i="9"/>
  <c r="B248" i="9" s="1"/>
  <c r="M247" i="9"/>
  <c r="L247" i="9"/>
  <c r="F247" i="9"/>
  <c r="E247" i="9"/>
  <c r="M246" i="9"/>
  <c r="L246" i="9"/>
  <c r="F246" i="9"/>
  <c r="B246" i="9" s="1"/>
  <c r="E246" i="9"/>
  <c r="M245" i="9"/>
  <c r="L245" i="9"/>
  <c r="E245" i="9"/>
  <c r="M244" i="9"/>
  <c r="F244" i="9" s="1"/>
  <c r="L244" i="9"/>
  <c r="E244" i="9"/>
  <c r="B244" i="9" s="1"/>
  <c r="M243" i="9"/>
  <c r="L243" i="9"/>
  <c r="F243" i="9"/>
  <c r="E243" i="9"/>
  <c r="M242" i="9"/>
  <c r="L242" i="9"/>
  <c r="F242" i="9"/>
  <c r="B242" i="9" s="1"/>
  <c r="E242" i="9"/>
  <c r="M241" i="9"/>
  <c r="L241" i="9"/>
  <c r="E241" i="9"/>
  <c r="M240" i="9"/>
  <c r="F240" i="9" s="1"/>
  <c r="L240" i="9"/>
  <c r="E240" i="9"/>
  <c r="B240" i="9" s="1"/>
  <c r="M239" i="9"/>
  <c r="L239" i="9"/>
  <c r="F239" i="9"/>
  <c r="E239" i="9"/>
  <c r="M238" i="9"/>
  <c r="L238" i="9"/>
  <c r="F238" i="9"/>
  <c r="B238" i="9" s="1"/>
  <c r="E238" i="9"/>
  <c r="M237" i="9"/>
  <c r="L237" i="9"/>
  <c r="E237" i="9"/>
  <c r="M236" i="9"/>
  <c r="L236" i="9"/>
  <c r="E236" i="9"/>
  <c r="M235" i="9"/>
  <c r="L235" i="9"/>
  <c r="F235" i="9"/>
  <c r="E235" i="9"/>
  <c r="M234" i="9"/>
  <c r="L234" i="9"/>
  <c r="F234" i="9"/>
  <c r="E234" i="9"/>
  <c r="M233" i="9"/>
  <c r="L233" i="9"/>
  <c r="E233" i="9"/>
  <c r="M232" i="9"/>
  <c r="L232" i="9"/>
  <c r="E232" i="9"/>
  <c r="M231" i="9"/>
  <c r="L231" i="9"/>
  <c r="F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H169" i="9"/>
  <c r="G169" i="9"/>
  <c r="E169" i="9" s="1"/>
  <c r="B169" i="9" s="1"/>
  <c r="F169" i="9"/>
  <c r="H168" i="9"/>
  <c r="G168" i="9"/>
  <c r="E168" i="9" s="1"/>
  <c r="B168" i="9" s="1"/>
  <c r="F168" i="9"/>
  <c r="H167" i="9"/>
  <c r="G167" i="9"/>
  <c r="F167" i="9"/>
  <c r="E167" i="9"/>
  <c r="B167" i="9" s="1"/>
  <c r="H166" i="9"/>
  <c r="G166" i="9"/>
  <c r="F166" i="9"/>
  <c r="E166" i="9"/>
  <c r="H165" i="9"/>
  <c r="G165" i="9"/>
  <c r="E165" i="9" s="1"/>
  <c r="F165" i="9"/>
  <c r="H164" i="9"/>
  <c r="G164" i="9"/>
  <c r="E164" i="9" s="1"/>
  <c r="F164" i="9"/>
  <c r="B164" i="9"/>
  <c r="H163" i="9"/>
  <c r="G163" i="9"/>
  <c r="F163" i="9"/>
  <c r="E163" i="9"/>
  <c r="B163" i="9" s="1"/>
  <c r="H162" i="9"/>
  <c r="G162" i="9"/>
  <c r="F162" i="9"/>
  <c r="E162" i="9"/>
  <c r="H161" i="9"/>
  <c r="G161" i="9"/>
  <c r="E161" i="9" s="1"/>
  <c r="F161" i="9"/>
  <c r="H160" i="9"/>
  <c r="G160" i="9"/>
  <c r="E160" i="9" s="1"/>
  <c r="F160" i="9"/>
  <c r="B160" i="9"/>
  <c r="H159" i="9"/>
  <c r="G159" i="9"/>
  <c r="F159" i="9"/>
  <c r="E159" i="9"/>
  <c r="B159" i="9" s="1"/>
  <c r="H158" i="9"/>
  <c r="G158" i="9"/>
  <c r="F158" i="9"/>
  <c r="E158" i="9"/>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B149" i="9" s="1"/>
  <c r="F149" i="9"/>
  <c r="H148" i="9"/>
  <c r="G148" i="9"/>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B141" i="9" s="1"/>
  <c r="F141" i="9"/>
  <c r="H140" i="9"/>
  <c r="G140" i="9"/>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B133" i="9" s="1"/>
  <c r="F133" i="9"/>
  <c r="H132" i="9"/>
  <c r="G132" i="9"/>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B125" i="9" s="1"/>
  <c r="F125" i="9"/>
  <c r="H124" i="9"/>
  <c r="G124" i="9"/>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B117" i="9" s="1"/>
  <c r="F117" i="9"/>
  <c r="H116" i="9"/>
  <c r="G116" i="9"/>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B109" i="9" s="1"/>
  <c r="F109" i="9"/>
  <c r="H108" i="9"/>
  <c r="G108" i="9"/>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F101" i="9"/>
  <c r="E101" i="9"/>
  <c r="H100" i="9"/>
  <c r="G100" i="9"/>
  <c r="F100" i="9"/>
  <c r="H99" i="9"/>
  <c r="E99" i="9" s="1"/>
  <c r="B99" i="9" s="1"/>
  <c r="G99" i="9"/>
  <c r="F99" i="9"/>
  <c r="H98" i="9"/>
  <c r="G98" i="9"/>
  <c r="F98" i="9"/>
  <c r="E98" i="9"/>
  <c r="B98" i="9" s="1"/>
  <c r="H97" i="9"/>
  <c r="G97" i="9"/>
  <c r="F97" i="9"/>
  <c r="H96" i="9"/>
  <c r="E96" i="9" s="1"/>
  <c r="B96" i="9" s="1"/>
  <c r="G96" i="9"/>
  <c r="F96" i="9"/>
  <c r="H95" i="9"/>
  <c r="G95" i="9"/>
  <c r="F95" i="9"/>
  <c r="E95" i="9"/>
  <c r="B95" i="9" s="1"/>
  <c r="H94" i="9"/>
  <c r="G94" i="9"/>
  <c r="E94" i="9" s="1"/>
  <c r="F94" i="9"/>
  <c r="H93" i="9"/>
  <c r="G93" i="9"/>
  <c r="E93" i="9" s="1"/>
  <c r="B93" i="9" s="1"/>
  <c r="F93" i="9"/>
  <c r="H92" i="9"/>
  <c r="G92" i="9"/>
  <c r="E92" i="9" s="1"/>
  <c r="B92" i="9" s="1"/>
  <c r="F92" i="9"/>
  <c r="H91" i="9"/>
  <c r="E91" i="9" s="1"/>
  <c r="B91" i="9" s="1"/>
  <c r="G91" i="9"/>
  <c r="F91" i="9"/>
  <c r="H90" i="9"/>
  <c r="G90" i="9"/>
  <c r="F90" i="9"/>
  <c r="E90" i="9"/>
  <c r="B90" i="9" s="1"/>
  <c r="H89" i="9"/>
  <c r="G89" i="9"/>
  <c r="F89" i="9"/>
  <c r="H88" i="9"/>
  <c r="E88" i="9" s="1"/>
  <c r="B88" i="9" s="1"/>
  <c r="G88" i="9"/>
  <c r="F88" i="9"/>
  <c r="H87" i="9"/>
  <c r="G87" i="9"/>
  <c r="F87" i="9"/>
  <c r="E87" i="9"/>
  <c r="B87" i="9" s="1"/>
  <c r="H86" i="9"/>
  <c r="G86" i="9"/>
  <c r="E86" i="9" s="1"/>
  <c r="B86" i="9" s="1"/>
  <c r="F86" i="9"/>
  <c r="H85" i="9"/>
  <c r="G85" i="9"/>
  <c r="E85" i="9" s="1"/>
  <c r="F85" i="9"/>
  <c r="H84" i="9"/>
  <c r="G84" i="9"/>
  <c r="E84" i="9" s="1"/>
  <c r="B84" i="9" s="1"/>
  <c r="F84" i="9"/>
  <c r="H83" i="9"/>
  <c r="E83" i="9" s="1"/>
  <c r="B83" i="9" s="1"/>
  <c r="G83" i="9"/>
  <c r="F83" i="9"/>
  <c r="H82" i="9"/>
  <c r="G82" i="9"/>
  <c r="F82" i="9"/>
  <c r="E82" i="9"/>
  <c r="B82" i="9" s="1"/>
  <c r="H81" i="9"/>
  <c r="G81" i="9"/>
  <c r="F81" i="9"/>
  <c r="H80" i="9"/>
  <c r="E80" i="9" s="1"/>
  <c r="B80" i="9" s="1"/>
  <c r="G80" i="9"/>
  <c r="F80" i="9"/>
  <c r="H79" i="9"/>
  <c r="G79" i="9"/>
  <c r="F79" i="9"/>
  <c r="E79" i="9"/>
  <c r="B79" i="9" s="1"/>
  <c r="H78" i="9"/>
  <c r="G78" i="9"/>
  <c r="E78" i="9" s="1"/>
  <c r="F78" i="9"/>
  <c r="H77" i="9"/>
  <c r="G77" i="9"/>
  <c r="E77" i="9" s="1"/>
  <c r="F77" i="9"/>
  <c r="H76" i="9"/>
  <c r="G76" i="9"/>
  <c r="E76" i="9" s="1"/>
  <c r="B76" i="9" s="1"/>
  <c r="F76" i="9"/>
  <c r="H75" i="9"/>
  <c r="E75" i="9" s="1"/>
  <c r="B75" i="9" s="1"/>
  <c r="G75" i="9"/>
  <c r="F75" i="9"/>
  <c r="H74" i="9"/>
  <c r="G74" i="9"/>
  <c r="F74" i="9"/>
  <c r="E74" i="9"/>
  <c r="B74" i="9" s="1"/>
  <c r="H73" i="9"/>
  <c r="G73" i="9"/>
  <c r="F73" i="9"/>
  <c r="H72" i="9"/>
  <c r="E72" i="9" s="1"/>
  <c r="G72" i="9"/>
  <c r="F72" i="9"/>
  <c r="B72" i="9"/>
  <c r="H71" i="9"/>
  <c r="G71" i="9"/>
  <c r="F71" i="9"/>
  <c r="E71" i="9"/>
  <c r="B71" i="9" s="1"/>
  <c r="H70" i="9"/>
  <c r="G70" i="9"/>
  <c r="E70" i="9" s="1"/>
  <c r="F70" i="9"/>
  <c r="H69" i="9"/>
  <c r="G69" i="9"/>
  <c r="E69" i="9" s="1"/>
  <c r="F69" i="9"/>
  <c r="H68" i="9"/>
  <c r="G68" i="9"/>
  <c r="E68" i="9" s="1"/>
  <c r="B68" i="9" s="1"/>
  <c r="F68" i="9"/>
  <c r="H67" i="9"/>
  <c r="E67" i="9" s="1"/>
  <c r="B67" i="9" s="1"/>
  <c r="G67" i="9"/>
  <c r="F67" i="9"/>
  <c r="H66" i="9"/>
  <c r="G66" i="9"/>
  <c r="F66" i="9"/>
  <c r="E66" i="9"/>
  <c r="B66" i="9" s="1"/>
  <c r="H65" i="9"/>
  <c r="G65" i="9"/>
  <c r="F65" i="9"/>
  <c r="H64" i="9"/>
  <c r="E64" i="9" s="1"/>
  <c r="B64" i="9" s="1"/>
  <c r="G64" i="9"/>
  <c r="F64" i="9"/>
  <c r="H63" i="9"/>
  <c r="G63" i="9"/>
  <c r="F63" i="9"/>
  <c r="E63" i="9"/>
  <c r="B63" i="9" s="1"/>
  <c r="H62" i="9"/>
  <c r="G62" i="9"/>
  <c r="E62" i="9" s="1"/>
  <c r="B62" i="9" s="1"/>
  <c r="F62" i="9"/>
  <c r="H61" i="9"/>
  <c r="G61" i="9"/>
  <c r="E61" i="9" s="1"/>
  <c r="B61" i="9" s="1"/>
  <c r="F61" i="9"/>
  <c r="H60" i="9"/>
  <c r="G60" i="9"/>
  <c r="E60" i="9" s="1"/>
  <c r="B60" i="9" s="1"/>
  <c r="F60" i="9"/>
  <c r="H59" i="9"/>
  <c r="E59" i="9" s="1"/>
  <c r="B59" i="9" s="1"/>
  <c r="G59" i="9"/>
  <c r="F59" i="9"/>
  <c r="H58" i="9"/>
  <c r="G58" i="9"/>
  <c r="F58" i="9"/>
  <c r="E58" i="9"/>
  <c r="B58" i="9" s="1"/>
  <c r="H57" i="9"/>
  <c r="G57" i="9"/>
  <c r="F57" i="9"/>
  <c r="H56" i="9"/>
  <c r="E56" i="9" s="1"/>
  <c r="B56" i="9" s="1"/>
  <c r="G56" i="9"/>
  <c r="F56" i="9"/>
  <c r="H55" i="9"/>
  <c r="G55" i="9"/>
  <c r="F55" i="9"/>
  <c r="E55" i="9"/>
  <c r="B55" i="9" s="1"/>
  <c r="H54" i="9"/>
  <c r="G54" i="9"/>
  <c r="E54" i="9" s="1"/>
  <c r="B54" i="9" s="1"/>
  <c r="F54" i="9"/>
  <c r="H53" i="9"/>
  <c r="G53" i="9"/>
  <c r="E53" i="9" s="1"/>
  <c r="B53" i="9" s="1"/>
  <c r="F53" i="9"/>
  <c r="H52" i="9"/>
  <c r="E52" i="9" s="1"/>
  <c r="G52" i="9"/>
  <c r="F52" i="9"/>
  <c r="B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G44" i="9"/>
  <c r="F44" i="9"/>
  <c r="B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G28" i="9"/>
  <c r="F28" i="9"/>
  <c r="B28" i="9"/>
  <c r="H27" i="9"/>
  <c r="G27" i="9"/>
  <c r="F27" i="9"/>
  <c r="E27" i="9"/>
  <c r="B27" i="9" s="1"/>
  <c r="H26" i="9"/>
  <c r="G26" i="9"/>
  <c r="F26" i="9"/>
  <c r="H25" i="9"/>
  <c r="G25" i="9"/>
  <c r="E25" i="9" s="1"/>
  <c r="B25" i="9" s="1"/>
  <c r="F25" i="9"/>
  <c r="F24" i="9"/>
  <c r="F4" i="9"/>
  <c r="O3" i="9"/>
  <c r="G296" i="9" s="1"/>
  <c r="E296" i="9" s="1"/>
  <c r="I3" i="9"/>
  <c r="H3" i="9"/>
  <c r="G3" i="9"/>
  <c r="D104" i="8"/>
  <c r="C1681" i="1" s="1"/>
  <c r="H1681" i="1" s="1"/>
  <c r="D97" i="8"/>
  <c r="C1674" i="1" s="1"/>
  <c r="H1674" i="1" s="1"/>
  <c r="D92" i="8"/>
  <c r="C1669" i="1" s="1"/>
  <c r="H1669" i="1" s="1"/>
  <c r="D87" i="8"/>
  <c r="D82" i="8"/>
  <c r="D77" i="8"/>
  <c r="C1654" i="1" s="1"/>
  <c r="H1654" i="1" s="1"/>
  <c r="D72" i="8"/>
  <c r="C1649" i="1" s="1"/>
  <c r="H1649" i="1" s="1"/>
  <c r="D67" i="8"/>
  <c r="D62" i="8"/>
  <c r="D57" i="8"/>
  <c r="C1634" i="1" s="1"/>
  <c r="H1634" i="1" s="1"/>
  <c r="D52" i="8"/>
  <c r="D46" i="8"/>
  <c r="D37" i="8"/>
  <c r="D27" i="8"/>
  <c r="C1604" i="1" s="1"/>
  <c r="H1604" i="1" s="1"/>
  <c r="D18" i="8"/>
  <c r="D8" i="8"/>
  <c r="E44" i="7"/>
  <c r="D44" i="7"/>
  <c r="H35" i="3" s="1"/>
  <c r="E39" i="7"/>
  <c r="E38" i="7" s="1"/>
  <c r="D1571" i="1" s="1"/>
  <c r="D39" i="7"/>
  <c r="D38" i="7"/>
  <c r="H34" i="3" s="1"/>
  <c r="E30" i="7"/>
  <c r="D1563" i="1" s="1"/>
  <c r="D30" i="7"/>
  <c r="E23" i="7"/>
  <c r="D23" i="7"/>
  <c r="D22" i="7" s="1"/>
  <c r="E22" i="7"/>
  <c r="D1555" i="1" s="1"/>
  <c r="E14" i="7"/>
  <c r="D14" i="7"/>
  <c r="C1547" i="1" s="1"/>
  <c r="J1547" i="1" s="1"/>
  <c r="E7" i="7"/>
  <c r="E6" i="7" s="1"/>
  <c r="D1539" i="1" s="1"/>
  <c r="D7" i="7"/>
  <c r="D6" i="7"/>
  <c r="D5" i="7" s="1"/>
  <c r="E5" i="7"/>
  <c r="I32" i="3" s="1"/>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E118" i="6"/>
  <c r="D1514" i="1" s="1"/>
  <c r="D118" i="6"/>
  <c r="F118" i="6" s="1"/>
  <c r="F117" i="6"/>
  <c r="F116" i="6"/>
  <c r="E115" i="6"/>
  <c r="E114" i="6" s="1"/>
  <c r="D1510"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E35" i="6" s="1"/>
  <c r="D1431" i="1" s="1"/>
  <c r="D43" i="6"/>
  <c r="F43" i="6" s="1"/>
  <c r="F42" i="6"/>
  <c r="F41" i="6"/>
  <c r="F40" i="6"/>
  <c r="E39" i="6"/>
  <c r="D39" i="6"/>
  <c r="F39" i="6" s="1"/>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6" i="5" s="1"/>
  <c r="F254" i="5"/>
  <c r="F253" i="5"/>
  <c r="E252" i="5"/>
  <c r="D252" i="5"/>
  <c r="F252" i="5" s="1"/>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185" i="1" s="1"/>
  <c r="D181" i="5"/>
  <c r="F181" i="5" s="1"/>
  <c r="F180" i="5"/>
  <c r="F179" i="5"/>
  <c r="E178"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E147" i="5"/>
  <c r="D1152" i="1" s="1"/>
  <c r="D147" i="5"/>
  <c r="F147" i="5" s="1"/>
  <c r="F146" i="5"/>
  <c r="F145" i="5"/>
  <c r="F144" i="5"/>
  <c r="E143" i="5"/>
  <c r="D143" i="5"/>
  <c r="F143" i="5" s="1"/>
  <c r="F142" i="5"/>
  <c r="F141" i="5"/>
  <c r="F140" i="5"/>
  <c r="F139" i="5"/>
  <c r="F138" i="5"/>
  <c r="F137" i="5"/>
  <c r="E136" i="5"/>
  <c r="D136" i="5"/>
  <c r="F136" i="5" s="1"/>
  <c r="E135" i="5"/>
  <c r="D1140" i="1" s="1"/>
  <c r="D135" i="5"/>
  <c r="F135" i="5" s="1"/>
  <c r="F134" i="5"/>
  <c r="F133" i="5"/>
  <c r="F132" i="5"/>
  <c r="F131" i="5"/>
  <c r="F130" i="5"/>
  <c r="F129" i="5"/>
  <c r="F128" i="5"/>
  <c r="E127" i="5"/>
  <c r="D1132" i="1" s="1"/>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D76" i="5"/>
  <c r="F76" i="5" s="1"/>
  <c r="F75" i="5"/>
  <c r="F74" i="5"/>
  <c r="F73" i="5"/>
  <c r="F72" i="5"/>
  <c r="E71" i="5"/>
  <c r="D71" i="5"/>
  <c r="F71" i="5" s="1"/>
  <c r="D70" i="5"/>
  <c r="F70" i="5" s="1"/>
  <c r="F68" i="5"/>
  <c r="F67" i="5"/>
  <c r="F66" i="5"/>
  <c r="F65" i="5"/>
  <c r="F64" i="5"/>
  <c r="E63" i="5"/>
  <c r="D1068" i="1" s="1"/>
  <c r="D63" i="5"/>
  <c r="F62" i="5"/>
  <c r="F61" i="5"/>
  <c r="F60" i="5"/>
  <c r="F59" i="5"/>
  <c r="F58" i="5"/>
  <c r="F57" i="5"/>
  <c r="E56" i="5"/>
  <c r="D56" i="5"/>
  <c r="F56" i="5" s="1"/>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D597" i="4"/>
  <c r="F597" i="4" s="1"/>
  <c r="F596" i="4"/>
  <c r="F595" i="4"/>
  <c r="E594" i="4"/>
  <c r="D594" i="4"/>
  <c r="F593" i="4"/>
  <c r="F592" i="4"/>
  <c r="E591" i="4"/>
  <c r="D591" i="4"/>
  <c r="F591" i="4" s="1"/>
  <c r="F590" i="4"/>
  <c r="E589" i="4"/>
  <c r="D589" i="4"/>
  <c r="F589" i="4" s="1"/>
  <c r="F588" i="4"/>
  <c r="F587" i="4"/>
  <c r="F586" i="4"/>
  <c r="E585" i="4"/>
  <c r="D585" i="4"/>
  <c r="E584" i="4"/>
  <c r="F583" i="4"/>
  <c r="F582" i="4"/>
  <c r="E581" i="4"/>
  <c r="D575" i="1" s="1"/>
  <c r="D581" i="4"/>
  <c r="F581" i="4" s="1"/>
  <c r="F580" i="4"/>
  <c r="F579" i="4"/>
  <c r="E578" i="4"/>
  <c r="D578" i="4"/>
  <c r="F578" i="4" s="1"/>
  <c r="F577" i="4"/>
  <c r="F576" i="4"/>
  <c r="E575" i="4"/>
  <c r="D569" i="1" s="1"/>
  <c r="D575" i="4"/>
  <c r="F575" i="4" s="1"/>
  <c r="F574" i="4"/>
  <c r="F573" i="4"/>
  <c r="E572" i="4"/>
  <c r="E571" i="4" s="1"/>
  <c r="D565" i="1"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E536" i="4"/>
  <c r="F534" i="4"/>
  <c r="F533" i="4"/>
  <c r="E532" i="4"/>
  <c r="D532" i="4"/>
  <c r="F532" i="4" s="1"/>
  <c r="F531" i="4"/>
  <c r="F530" i="4"/>
  <c r="E529" i="4"/>
  <c r="D529" i="4"/>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E431" i="4" s="1"/>
  <c r="E430" i="4" s="1"/>
  <c r="D432" i="4"/>
  <c r="E428" i="4"/>
  <c r="D423" i="1" s="1"/>
  <c r="D428" i="4"/>
  <c r="E427" i="4"/>
  <c r="D427" i="4"/>
  <c r="D648" i="4" s="1"/>
  <c r="C642" i="1"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E361" i="4" s="1"/>
  <c r="E360" i="4" s="1"/>
  <c r="E418" i="4" s="1"/>
  <c r="D362" i="4"/>
  <c r="F362" i="4" s="1"/>
  <c r="D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E230" i="4" s="1"/>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D129" i="4"/>
  <c r="F129" i="4" s="1"/>
  <c r="F128" i="4"/>
  <c r="F127" i="4"/>
  <c r="E126" i="4"/>
  <c r="D126" i="4"/>
  <c r="E125" i="4"/>
  <c r="F124" i="4"/>
  <c r="F123" i="4"/>
  <c r="F122" i="4"/>
  <c r="F121"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E6" i="4" s="1"/>
  <c r="D82" i="4"/>
  <c r="F82"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E49" i="4" s="1"/>
  <c r="D50" i="4"/>
  <c r="F50" i="4" s="1"/>
  <c r="F48" i="4"/>
  <c r="F47" i="4"/>
  <c r="F46" i="4"/>
  <c r="F45" i="4"/>
  <c r="E44" i="4"/>
  <c r="E43" i="4" s="1"/>
  <c r="D39" i="1"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0" i="3"/>
  <c r="G40" i="3"/>
  <c r="B40" i="3"/>
  <c r="G39" i="3"/>
  <c r="B39" i="3"/>
  <c r="G38" i="3"/>
  <c r="B38" i="3"/>
  <c r="H37" i="3"/>
  <c r="G37" i="3"/>
  <c r="B37" i="3"/>
  <c r="I35" i="3"/>
  <c r="G35" i="3"/>
  <c r="B35" i="3"/>
  <c r="I34" i="3"/>
  <c r="G34" i="3"/>
  <c r="B34" i="3"/>
  <c r="I33" i="3"/>
  <c r="G33" i="3"/>
  <c r="B33" i="3"/>
  <c r="G32" i="3"/>
  <c r="B32" i="3"/>
  <c r="G30" i="3"/>
  <c r="B30" i="3"/>
  <c r="I29"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D1578" i="1"/>
  <c r="C1578" i="1"/>
  <c r="D1577" i="1"/>
  <c r="D1576" i="1"/>
  <c r="C1576" i="1"/>
  <c r="J1576" i="1" s="1"/>
  <c r="D1575" i="1"/>
  <c r="C1575" i="1"/>
  <c r="J1575" i="1" s="1"/>
  <c r="D1574" i="1"/>
  <c r="C1574" i="1"/>
  <c r="J1574" i="1" s="1"/>
  <c r="D1573" i="1"/>
  <c r="C1573" i="1"/>
  <c r="J1573" i="1" s="1"/>
  <c r="D1572" i="1"/>
  <c r="C1572" i="1"/>
  <c r="H1572" i="1" s="1"/>
  <c r="D1570" i="1"/>
  <c r="C1570" i="1"/>
  <c r="D1569" i="1"/>
  <c r="C1569" i="1"/>
  <c r="J1569" i="1" s="1"/>
  <c r="D1568" i="1"/>
  <c r="C1568" i="1"/>
  <c r="D1567" i="1"/>
  <c r="C1567" i="1"/>
  <c r="J1567" i="1" s="1"/>
  <c r="D1566" i="1"/>
  <c r="C1566" i="1"/>
  <c r="D1565" i="1"/>
  <c r="C1565" i="1"/>
  <c r="J1565" i="1" s="1"/>
  <c r="D1564" i="1"/>
  <c r="C1564" i="1"/>
  <c r="C1563" i="1"/>
  <c r="D1562" i="1"/>
  <c r="C1562" i="1"/>
  <c r="D1561" i="1"/>
  <c r="C1561" i="1"/>
  <c r="J1561" i="1" s="1"/>
  <c r="D1560" i="1"/>
  <c r="C1560" i="1"/>
  <c r="D1559" i="1"/>
  <c r="C1559" i="1"/>
  <c r="J1559" i="1" s="1"/>
  <c r="D1558" i="1"/>
  <c r="C1558" i="1"/>
  <c r="D1557" i="1"/>
  <c r="C1557" i="1"/>
  <c r="J1557" i="1" s="1"/>
  <c r="D1556" i="1"/>
  <c r="C1556" i="1"/>
  <c r="D1554" i="1"/>
  <c r="C1554" i="1"/>
  <c r="J1554" i="1" s="1"/>
  <c r="D1553" i="1"/>
  <c r="C1553" i="1"/>
  <c r="J1553" i="1" s="1"/>
  <c r="D1552" i="1"/>
  <c r="C1552" i="1"/>
  <c r="J1552" i="1" s="1"/>
  <c r="D1551" i="1"/>
  <c r="C1551" i="1"/>
  <c r="J1551" i="1" s="1"/>
  <c r="D1550" i="1"/>
  <c r="C1550" i="1"/>
  <c r="J1550" i="1" s="1"/>
  <c r="D1549" i="1"/>
  <c r="C1549" i="1"/>
  <c r="J1549" i="1" s="1"/>
  <c r="D1548" i="1"/>
  <c r="C1548" i="1"/>
  <c r="J1548" i="1" s="1"/>
  <c r="D1547" i="1"/>
  <c r="D1546" i="1"/>
  <c r="C1546" i="1"/>
  <c r="D1545" i="1"/>
  <c r="C1545" i="1"/>
  <c r="J1545" i="1" s="1"/>
  <c r="D1544" i="1"/>
  <c r="C1544" i="1"/>
  <c r="D1543" i="1"/>
  <c r="C1543" i="1"/>
  <c r="J1543" i="1" s="1"/>
  <c r="D1542" i="1"/>
  <c r="C1542" i="1"/>
  <c r="D1541" i="1"/>
  <c r="C1541" i="1"/>
  <c r="J1541" i="1" s="1"/>
  <c r="D1540" i="1"/>
  <c r="C1540" i="1"/>
  <c r="C1538" i="1"/>
  <c r="D1536" i="1"/>
  <c r="C1536" i="1"/>
  <c r="H1536" i="1" s="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C1526" i="1"/>
  <c r="D1524" i="1"/>
  <c r="C1524" i="1"/>
  <c r="H1524" i="1" s="1"/>
  <c r="D1523" i="1"/>
  <c r="C1523" i="1"/>
  <c r="D1522" i="1"/>
  <c r="C1522" i="1"/>
  <c r="H1522" i="1" s="1"/>
  <c r="D1521" i="1"/>
  <c r="C1521" i="1"/>
  <c r="D1520" i="1"/>
  <c r="C1520" i="1"/>
  <c r="H1520" i="1" s="1"/>
  <c r="D1519" i="1"/>
  <c r="C1519" i="1"/>
  <c r="D1518" i="1"/>
  <c r="C1518" i="1"/>
  <c r="H1518" i="1" s="1"/>
  <c r="D1517" i="1"/>
  <c r="C1517" i="1"/>
  <c r="D1516" i="1"/>
  <c r="C1516" i="1"/>
  <c r="H1516" i="1" s="1"/>
  <c r="D1515" i="1"/>
  <c r="C1515" i="1"/>
  <c r="C1514" i="1"/>
  <c r="H1514" i="1" s="1"/>
  <c r="D1513" i="1"/>
  <c r="C1513" i="1"/>
  <c r="D1512" i="1"/>
  <c r="C1512" i="1"/>
  <c r="H1512" i="1" s="1"/>
  <c r="D1511" i="1"/>
  <c r="D1509" i="1"/>
  <c r="C1509" i="1"/>
  <c r="D1508" i="1"/>
  <c r="C1508" i="1"/>
  <c r="H1508" i="1" s="1"/>
  <c r="D1507" i="1"/>
  <c r="C1507" i="1"/>
  <c r="D1506" i="1"/>
  <c r="C1506" i="1"/>
  <c r="H1506" i="1" s="1"/>
  <c r="D1505" i="1"/>
  <c r="C1505" i="1"/>
  <c r="D1504" i="1"/>
  <c r="C1504" i="1"/>
  <c r="H1504" i="1" s="1"/>
  <c r="D1503" i="1"/>
  <c r="C1503" i="1"/>
  <c r="D1502" i="1"/>
  <c r="C1502" i="1"/>
  <c r="H1502" i="1" s="1"/>
  <c r="D1501" i="1"/>
  <c r="C1501" i="1"/>
  <c r="D1500" i="1"/>
  <c r="C1500" i="1"/>
  <c r="H1500" i="1" s="1"/>
  <c r="D1499" i="1"/>
  <c r="C1499" i="1"/>
  <c r="D1498" i="1"/>
  <c r="C1498" i="1"/>
  <c r="H1498" i="1" s="1"/>
  <c r="D1497" i="1"/>
  <c r="C1497" i="1"/>
  <c r="D1496" i="1"/>
  <c r="C1496" i="1"/>
  <c r="H1496" i="1" s="1"/>
  <c r="D1495" i="1"/>
  <c r="D1494" i="1"/>
  <c r="C1494" i="1"/>
  <c r="H1494" i="1" s="1"/>
  <c r="D1493" i="1"/>
  <c r="C1493" i="1"/>
  <c r="D1492" i="1"/>
  <c r="C1492" i="1"/>
  <c r="H1492" i="1" s="1"/>
  <c r="D1491" i="1"/>
  <c r="C1491" i="1"/>
  <c r="C1490" i="1"/>
  <c r="D1489" i="1"/>
  <c r="C1489" i="1"/>
  <c r="D1488" i="1"/>
  <c r="C1488" i="1"/>
  <c r="H1488" i="1" s="1"/>
  <c r="D1487" i="1"/>
  <c r="C1487" i="1"/>
  <c r="D1486" i="1"/>
  <c r="C1486" i="1"/>
  <c r="H1486" i="1" s="1"/>
  <c r="D1484" i="1"/>
  <c r="C1484" i="1"/>
  <c r="H1484" i="1" s="1"/>
  <c r="D1483" i="1"/>
  <c r="C1483" i="1"/>
  <c r="D1482" i="1"/>
  <c r="C1482" i="1"/>
  <c r="H1482" i="1" s="1"/>
  <c r="D1481" i="1"/>
  <c r="C1481" i="1"/>
  <c r="D1480" i="1"/>
  <c r="C1480" i="1"/>
  <c r="H1480" i="1" s="1"/>
  <c r="D1479" i="1"/>
  <c r="C1479" i="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49" i="1"/>
  <c r="C1449" i="1"/>
  <c r="H1449" i="1" s="1"/>
  <c r="D1448" i="1"/>
  <c r="C1448" i="1"/>
  <c r="H1448" i="1" s="1"/>
  <c r="D1447" i="1"/>
  <c r="C1447" i="1"/>
  <c r="H1447" i="1" s="1"/>
  <c r="C1446" i="1"/>
  <c r="H1446" i="1" s="1"/>
  <c r="D1445" i="1"/>
  <c r="C1445" i="1"/>
  <c r="H1445" i="1" s="1"/>
  <c r="D1444" i="1"/>
  <c r="C1444" i="1"/>
  <c r="H1444" i="1" s="1"/>
  <c r="D1443" i="1"/>
  <c r="C1443" i="1"/>
  <c r="H1443" i="1" s="1"/>
  <c r="D1442" i="1"/>
  <c r="C1442" i="1"/>
  <c r="H1442" i="1" s="1"/>
  <c r="D1441" i="1"/>
  <c r="C1441" i="1"/>
  <c r="H1441" i="1" s="1"/>
  <c r="D1440" i="1"/>
  <c r="C1440" i="1"/>
  <c r="H1440" i="1" s="1"/>
  <c r="C1439" i="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H1430" i="1" s="1"/>
  <c r="D1429" i="1"/>
  <c r="C1429" i="1"/>
  <c r="H1429" i="1" s="1"/>
  <c r="D1428" i="1"/>
  <c r="C1428" i="1"/>
  <c r="D1427" i="1"/>
  <c r="C1427" i="1"/>
  <c r="H1427" i="1" s="1"/>
  <c r="D1426" i="1"/>
  <c r="C1426" i="1"/>
  <c r="H1426" i="1" s="1"/>
  <c r="D1425" i="1"/>
  <c r="C1425" i="1"/>
  <c r="H1425" i="1" s="1"/>
  <c r="C1424" i="1"/>
  <c r="H1424" i="1" s="1"/>
  <c r="D1423" i="1"/>
  <c r="C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H1410" i="1" s="1"/>
  <c r="D1409" i="1"/>
  <c r="C1409" i="1"/>
  <c r="D1408" i="1"/>
  <c r="C1408" i="1"/>
  <c r="H1408" i="1" s="1"/>
  <c r="D1407" i="1"/>
  <c r="C1407" i="1"/>
  <c r="C1406" i="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C1300" i="1"/>
  <c r="H1300" i="1" s="1"/>
  <c r="D1299" i="1"/>
  <c r="C1299" i="1"/>
  <c r="H1299" i="1" s="1"/>
  <c r="D1298" i="1"/>
  <c r="C1298" i="1"/>
  <c r="H1298" i="1" s="1"/>
  <c r="D1297" i="1"/>
  <c r="C1297" i="1"/>
  <c r="H1297" i="1" s="1"/>
  <c r="D1296" i="1"/>
  <c r="C1296" i="1"/>
  <c r="H1296" i="1" s="1"/>
  <c r="C1295" i="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D1280" i="1"/>
  <c r="C1280" i="1"/>
  <c r="H1280" i="1" s="1"/>
  <c r="D1279" i="1"/>
  <c r="C1279" i="1"/>
  <c r="H1279" i="1" s="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3" i="1"/>
  <c r="C1263" i="1"/>
  <c r="D1262" i="1"/>
  <c r="C1262" i="1"/>
  <c r="H1262" i="1" s="1"/>
  <c r="D1261" i="1"/>
  <c r="C1261" i="1"/>
  <c r="C1260" i="1"/>
  <c r="D1258" i="1"/>
  <c r="C1258" i="1"/>
  <c r="H1258" i="1" s="1"/>
  <c r="D1257" i="1"/>
  <c r="C1257" i="1"/>
  <c r="H1257" i="1" s="1"/>
  <c r="D1256" i="1"/>
  <c r="C1256" i="1"/>
  <c r="H1256" i="1" s="1"/>
  <c r="D1254" i="1"/>
  <c r="C1254" i="1"/>
  <c r="H1254" i="1" s="1"/>
  <c r="D1253" i="1"/>
  <c r="C1253" i="1"/>
  <c r="H1253" i="1" s="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C1185" i="1"/>
  <c r="H1185" i="1" s="1"/>
  <c r="D1184" i="1"/>
  <c r="C1184" i="1"/>
  <c r="H1184" i="1" s="1"/>
  <c r="D1183" i="1"/>
  <c r="C1183" i="1"/>
  <c r="H1183" i="1" s="1"/>
  <c r="D1179" i="1"/>
  <c r="C1179" i="1"/>
  <c r="D1178" i="1"/>
  <c r="C1178" i="1"/>
  <c r="H1178" i="1" s="1"/>
  <c r="D1177" i="1"/>
  <c r="C1177" i="1"/>
  <c r="D1176" i="1"/>
  <c r="C1176" i="1"/>
  <c r="H1176" i="1" s="1"/>
  <c r="D1175" i="1"/>
  <c r="C1175" i="1"/>
  <c r="D1174" i="1"/>
  <c r="C1174" i="1"/>
  <c r="H1174" i="1" s="1"/>
  <c r="D1173" i="1"/>
  <c r="C1173" i="1"/>
  <c r="D1172" i="1"/>
  <c r="C1172" i="1"/>
  <c r="H1172" i="1" s="1"/>
  <c r="D1171" i="1"/>
  <c r="C1171" i="1"/>
  <c r="C1170" i="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C1132" i="1"/>
  <c r="H1132" i="1" s="1"/>
  <c r="D1131" i="1"/>
  <c r="C1131" i="1"/>
  <c r="D1130" i="1"/>
  <c r="C1130" i="1"/>
  <c r="H1130" i="1" s="1"/>
  <c r="D1129" i="1"/>
  <c r="C1129" i="1"/>
  <c r="D1128" i="1"/>
  <c r="C1128" i="1"/>
  <c r="H1128" i="1" s="1"/>
  <c r="D1127" i="1"/>
  <c r="C1127" i="1"/>
  <c r="D1126" i="1"/>
  <c r="C1126" i="1"/>
  <c r="H1126" i="1" s="1"/>
  <c r="D1125" i="1"/>
  <c r="C1125"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C1076" i="1"/>
  <c r="C1075" i="1"/>
  <c r="D1073" i="1"/>
  <c r="C1073" i="1"/>
  <c r="D1072" i="1"/>
  <c r="C1072" i="1"/>
  <c r="H1072" i="1" s="1"/>
  <c r="D1071" i="1"/>
  <c r="C1071" i="1"/>
  <c r="D1070" i="1"/>
  <c r="C1070" i="1"/>
  <c r="H1070" i="1" s="1"/>
  <c r="D1069" i="1"/>
  <c r="C1069" i="1"/>
  <c r="D1067" i="1"/>
  <c r="C1067" i="1"/>
  <c r="H1067" i="1" s="1"/>
  <c r="D1066" i="1"/>
  <c r="C1066" i="1"/>
  <c r="H1066" i="1" s="1"/>
  <c r="D1065" i="1"/>
  <c r="C1065" i="1"/>
  <c r="H1065" i="1" s="1"/>
  <c r="D1064" i="1"/>
  <c r="C1064" i="1"/>
  <c r="H1064" i="1" s="1"/>
  <c r="D1063" i="1"/>
  <c r="C1063" i="1"/>
  <c r="H1063" i="1" s="1"/>
  <c r="D1062" i="1"/>
  <c r="C1062" i="1"/>
  <c r="H1062" i="1" s="1"/>
  <c r="D1061" i="1"/>
  <c r="D1060" i="1"/>
  <c r="C1060" i="1"/>
  <c r="H1060" i="1" s="1"/>
  <c r="D1059" i="1"/>
  <c r="C1059" i="1"/>
  <c r="H1059" i="1" s="1"/>
  <c r="D1058" i="1"/>
  <c r="C1058" i="1"/>
  <c r="H1058" i="1" s="1"/>
  <c r="C1057" i="1"/>
  <c r="D1056" i="1"/>
  <c r="C1056" i="1"/>
  <c r="H1056" i="1" s="1"/>
  <c r="D1055" i="1"/>
  <c r="C1055" i="1"/>
  <c r="H1055" i="1" s="1"/>
  <c r="D1054" i="1"/>
  <c r="C1054" i="1"/>
  <c r="H1054" i="1" s="1"/>
  <c r="D1053" i="1"/>
  <c r="C1053" i="1"/>
  <c r="H1053" i="1" s="1"/>
  <c r="D1052" i="1"/>
  <c r="C1052" i="1"/>
  <c r="H1052" i="1" s="1"/>
  <c r="D1051" i="1"/>
  <c r="C1051" i="1"/>
  <c r="H1051" i="1" s="1"/>
  <c r="C1050" i="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C1040" i="1"/>
  <c r="D1039" i="1"/>
  <c r="C1039" i="1"/>
  <c r="H1039" i="1" s="1"/>
  <c r="D1038" i="1"/>
  <c r="C1038" i="1"/>
  <c r="H1038" i="1" s="1"/>
  <c r="D1037" i="1"/>
  <c r="C1037" i="1"/>
  <c r="H1037" i="1" s="1"/>
  <c r="D1036" i="1"/>
  <c r="C1036" i="1"/>
  <c r="H1036" i="1" s="1"/>
  <c r="D1035" i="1"/>
  <c r="C1035" i="1"/>
  <c r="H1035" i="1" s="1"/>
  <c r="D1033" i="1"/>
  <c r="C1033" i="1"/>
  <c r="D1032" i="1"/>
  <c r="C1032" i="1"/>
  <c r="H1032" i="1" s="1"/>
  <c r="D1031" i="1"/>
  <c r="C1031" i="1"/>
  <c r="D1030" i="1"/>
  <c r="C1030" i="1"/>
  <c r="H1030" i="1" s="1"/>
  <c r="D1029" i="1"/>
  <c r="C1029" i="1"/>
  <c r="D1028" i="1"/>
  <c r="C1028" i="1"/>
  <c r="H1028" i="1" s="1"/>
  <c r="D1027" i="1"/>
  <c r="C1027" i="1"/>
  <c r="D1026" i="1"/>
  <c r="C1026" i="1"/>
  <c r="H1026" i="1" s="1"/>
  <c r="D1025" i="1"/>
  <c r="C1025" i="1"/>
  <c r="D1024" i="1"/>
  <c r="C1024" i="1"/>
  <c r="H1024" i="1" s="1"/>
  <c r="D1023" i="1"/>
  <c r="C1023" i="1"/>
  <c r="D1022" i="1"/>
  <c r="C1022" i="1"/>
  <c r="H1022" i="1" s="1"/>
  <c r="D1021" i="1"/>
  <c r="C1021" i="1"/>
  <c r="D1020" i="1"/>
  <c r="C1020" i="1"/>
  <c r="H1020" i="1" s="1"/>
  <c r="D1019" i="1"/>
  <c r="C1019" i="1"/>
  <c r="D1018" i="1"/>
  <c r="C1018" i="1"/>
  <c r="H1018" i="1" s="1"/>
  <c r="D1016" i="1"/>
  <c r="C1016" i="1"/>
  <c r="H1016" i="1" s="1"/>
  <c r="D1015" i="1"/>
  <c r="C1015" i="1"/>
  <c r="D1014" i="1"/>
  <c r="C1014" i="1"/>
  <c r="H1014" i="1" s="1"/>
  <c r="C1013"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36" i="1"/>
  <c r="C636" i="1"/>
  <c r="D635" i="1"/>
  <c r="C635" i="1"/>
  <c r="H635" i="1" s="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D609" i="1"/>
  <c r="C609" i="1"/>
  <c r="H609" i="1" s="1"/>
  <c r="D608" i="1"/>
  <c r="C608" i="1"/>
  <c r="D607" i="1"/>
  <c r="C607" i="1"/>
  <c r="H607" i="1" s="1"/>
  <c r="D606" i="1"/>
  <c r="C606" i="1"/>
  <c r="D605" i="1"/>
  <c r="C605" i="1"/>
  <c r="H605" i="1" s="1"/>
  <c r="D604" i="1"/>
  <c r="C604" i="1"/>
  <c r="D603" i="1"/>
  <c r="C603" i="1"/>
  <c r="H603" i="1" s="1"/>
  <c r="D602" i="1"/>
  <c r="C602" i="1"/>
  <c r="D601" i="1"/>
  <c r="C601" i="1"/>
  <c r="H601" i="1" s="1"/>
  <c r="D600" i="1"/>
  <c r="C600" i="1"/>
  <c r="D599" i="1"/>
  <c r="C599" i="1"/>
  <c r="H599" i="1" s="1"/>
  <c r="D598" i="1"/>
  <c r="C598" i="1"/>
  <c r="D597" i="1"/>
  <c r="C597" i="1"/>
  <c r="H597" i="1" s="1"/>
  <c r="D596" i="1"/>
  <c r="C596" i="1"/>
  <c r="D595" i="1"/>
  <c r="C595" i="1"/>
  <c r="H595" i="1" s="1"/>
  <c r="D594" i="1"/>
  <c r="C594" i="1"/>
  <c r="D593" i="1"/>
  <c r="C593" i="1"/>
  <c r="H593" i="1" s="1"/>
  <c r="D592" i="1"/>
  <c r="C592" i="1"/>
  <c r="D591" i="1"/>
  <c r="C591" i="1"/>
  <c r="H591" i="1" s="1"/>
  <c r="D590" i="1"/>
  <c r="C590" i="1"/>
  <c r="D589" i="1"/>
  <c r="C589" i="1"/>
  <c r="H589" i="1" s="1"/>
  <c r="D588" i="1"/>
  <c r="D587" i="1"/>
  <c r="C587" i="1"/>
  <c r="D586" i="1"/>
  <c r="C586" i="1"/>
  <c r="D585" i="1"/>
  <c r="C585" i="1"/>
  <c r="D584" i="1"/>
  <c r="C584" i="1"/>
  <c r="D583" i="1"/>
  <c r="C583" i="1"/>
  <c r="D582" i="1"/>
  <c r="C582" i="1"/>
  <c r="D581" i="1"/>
  <c r="C581" i="1"/>
  <c r="D580" i="1"/>
  <c r="C580" i="1"/>
  <c r="D579" i="1"/>
  <c r="C579" i="1"/>
  <c r="D578" i="1"/>
  <c r="D577" i="1"/>
  <c r="C577" i="1"/>
  <c r="H577" i="1" s="1"/>
  <c r="D576" i="1"/>
  <c r="C576" i="1"/>
  <c r="C575" i="1"/>
  <c r="H575" i="1" s="1"/>
  <c r="D574" i="1"/>
  <c r="C574" i="1"/>
  <c r="D573" i="1"/>
  <c r="C573" i="1"/>
  <c r="H573" i="1" s="1"/>
  <c r="D572" i="1"/>
  <c r="C572" i="1"/>
  <c r="D571" i="1"/>
  <c r="C571" i="1"/>
  <c r="H571" i="1" s="1"/>
  <c r="D570" i="1"/>
  <c r="C570" i="1"/>
  <c r="C569" i="1"/>
  <c r="H569" i="1" s="1"/>
  <c r="D568" i="1"/>
  <c r="C568" i="1"/>
  <c r="D567" i="1"/>
  <c r="C567" i="1"/>
  <c r="H567" i="1" s="1"/>
  <c r="D566" i="1"/>
  <c r="C566" i="1"/>
  <c r="C565" i="1"/>
  <c r="H565" i="1" s="1"/>
  <c r="D564" i="1"/>
  <c r="C564" i="1"/>
  <c r="D563" i="1"/>
  <c r="C563" i="1"/>
  <c r="H563" i="1" s="1"/>
  <c r="D562" i="1"/>
  <c r="C562" i="1"/>
  <c r="D561" i="1"/>
  <c r="C561" i="1"/>
  <c r="H561" i="1" s="1"/>
  <c r="D560" i="1"/>
  <c r="C560" i="1"/>
  <c r="D559" i="1"/>
  <c r="C559" i="1"/>
  <c r="H559" i="1" s="1"/>
  <c r="D558" i="1"/>
  <c r="C558" i="1"/>
  <c r="D557" i="1"/>
  <c r="C557" i="1"/>
  <c r="H557" i="1" s="1"/>
  <c r="D556" i="1"/>
  <c r="C556" i="1"/>
  <c r="D555" i="1"/>
  <c r="C555" i="1"/>
  <c r="H555" i="1" s="1"/>
  <c r="D554" i="1"/>
  <c r="C554" i="1"/>
  <c r="D553" i="1"/>
  <c r="C553" i="1"/>
  <c r="H553" i="1" s="1"/>
  <c r="D552" i="1"/>
  <c r="C552" i="1"/>
  <c r="D551" i="1"/>
  <c r="C551" i="1"/>
  <c r="H551" i="1" s="1"/>
  <c r="D550" i="1"/>
  <c r="C550" i="1"/>
  <c r="D549" i="1"/>
  <c r="C549" i="1"/>
  <c r="H549" i="1" s="1"/>
  <c r="D548" i="1"/>
  <c r="C548" i="1"/>
  <c r="D547" i="1"/>
  <c r="C547" i="1"/>
  <c r="H547" i="1" s="1"/>
  <c r="D546" i="1"/>
  <c r="C546" i="1"/>
  <c r="D545" i="1"/>
  <c r="C545" i="1"/>
  <c r="H545" i="1" s="1"/>
  <c r="D544" i="1"/>
  <c r="D543" i="1"/>
  <c r="C543" i="1"/>
  <c r="D542" i="1"/>
  <c r="C542" i="1"/>
  <c r="H542" i="1" s="1"/>
  <c r="D541" i="1"/>
  <c r="C541" i="1"/>
  <c r="D540" i="1"/>
  <c r="C540" i="1"/>
  <c r="H540" i="1" s="1"/>
  <c r="D539" i="1"/>
  <c r="C539" i="1"/>
  <c r="D538" i="1"/>
  <c r="C538" i="1"/>
  <c r="H538" i="1" s="1"/>
  <c r="D537" i="1"/>
  <c r="C537" i="1"/>
  <c r="D536" i="1"/>
  <c r="C536" i="1"/>
  <c r="H536" i="1" s="1"/>
  <c r="D535" i="1"/>
  <c r="C535" i="1"/>
  <c r="D534" i="1"/>
  <c r="C534" i="1"/>
  <c r="H534" i="1" s="1"/>
  <c r="D533" i="1"/>
  <c r="C533" i="1"/>
  <c r="D532" i="1"/>
  <c r="C532" i="1"/>
  <c r="H532" i="1" s="1"/>
  <c r="D531" i="1"/>
  <c r="C531" i="1"/>
  <c r="D530" i="1"/>
  <c r="D528" i="1"/>
  <c r="C528" i="1"/>
  <c r="D527" i="1"/>
  <c r="C527" i="1"/>
  <c r="D526" i="1"/>
  <c r="C526" i="1"/>
  <c r="D525" i="1"/>
  <c r="C525" i="1"/>
  <c r="D524" i="1"/>
  <c r="C524" i="1"/>
  <c r="D523" i="1"/>
  <c r="D522" i="1"/>
  <c r="C522" i="1"/>
  <c r="H522" i="1" s="1"/>
  <c r="D521" i="1"/>
  <c r="C521" i="1"/>
  <c r="D520" i="1"/>
  <c r="C520" i="1"/>
  <c r="H520" i="1" s="1"/>
  <c r="D519" i="1"/>
  <c r="C519" i="1"/>
  <c r="D518" i="1"/>
  <c r="C518" i="1"/>
  <c r="H518" i="1" s="1"/>
  <c r="D517" i="1"/>
  <c r="D516" i="1"/>
  <c r="D515" i="1"/>
  <c r="C515" i="1"/>
  <c r="D514" i="1"/>
  <c r="C514" i="1"/>
  <c r="H514" i="1" s="1"/>
  <c r="D513" i="1"/>
  <c r="C513" i="1"/>
  <c r="D512" i="1"/>
  <c r="C512" i="1"/>
  <c r="H512" i="1" s="1"/>
  <c r="D511" i="1"/>
  <c r="C511" i="1"/>
  <c r="D510" i="1"/>
  <c r="C510" i="1"/>
  <c r="H510" i="1" s="1"/>
  <c r="D509" i="1"/>
  <c r="C509" i="1"/>
  <c r="D508" i="1"/>
  <c r="C508" i="1"/>
  <c r="H508" i="1" s="1"/>
  <c r="D507" i="1"/>
  <c r="C507" i="1"/>
  <c r="D506" i="1"/>
  <c r="C506" i="1"/>
  <c r="H506" i="1" s="1"/>
  <c r="D505" i="1"/>
  <c r="C505" i="1"/>
  <c r="D504" i="1"/>
  <c r="C504" i="1"/>
  <c r="H504" i="1" s="1"/>
  <c r="D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H472" i="1" s="1"/>
  <c r="D471" i="1"/>
  <c r="C471" i="1"/>
  <c r="D470" i="1"/>
  <c r="C470" i="1"/>
  <c r="H470" i="1" s="1"/>
  <c r="D469" i="1"/>
  <c r="C469" i="1"/>
  <c r="D468" i="1"/>
  <c r="C468" i="1"/>
  <c r="H468" i="1" s="1"/>
  <c r="D467" i="1"/>
  <c r="C467" i="1"/>
  <c r="D466" i="1"/>
  <c r="C466" i="1"/>
  <c r="H466" i="1" s="1"/>
  <c r="D465" i="1"/>
  <c r="C465" i="1"/>
  <c r="D464" i="1"/>
  <c r="C464" i="1"/>
  <c r="H464" i="1" s="1"/>
  <c r="D463" i="1"/>
  <c r="C463" i="1"/>
  <c r="D462" i="1"/>
  <c r="C462" i="1"/>
  <c r="H462" i="1" s="1"/>
  <c r="D461" i="1"/>
  <c r="C461" i="1"/>
  <c r="D460" i="1"/>
  <c r="C460" i="1"/>
  <c r="H460" i="1" s="1"/>
  <c r="D459" i="1"/>
  <c r="C459" i="1"/>
  <c r="D458" i="1"/>
  <c r="C458" i="1"/>
  <c r="H458" i="1" s="1"/>
  <c r="D457" i="1"/>
  <c r="C457" i="1"/>
  <c r="D456" i="1"/>
  <c r="C456" i="1"/>
  <c r="H456" i="1" s="1"/>
  <c r="D455" i="1"/>
  <c r="C455" i="1"/>
  <c r="D454" i="1"/>
  <c r="C454" i="1"/>
  <c r="H454" i="1" s="1"/>
  <c r="D453" i="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H428" i="1" s="1"/>
  <c r="D427" i="1"/>
  <c r="C427" i="1"/>
  <c r="D426" i="1"/>
  <c r="C426" i="1"/>
  <c r="H426" i="1" s="1"/>
  <c r="D425" i="1"/>
  <c r="C423" i="1"/>
  <c r="D422" i="1"/>
  <c r="C422" i="1"/>
  <c r="D421" i="1"/>
  <c r="C421" i="1"/>
  <c r="D416" i="1"/>
  <c r="C416" i="1"/>
  <c r="D415" i="1"/>
  <c r="C415" i="1"/>
  <c r="D414" i="1"/>
  <c r="C414" i="1"/>
  <c r="D413"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H391" i="1" s="1"/>
  <c r="D390" i="1"/>
  <c r="C390" i="1"/>
  <c r="D389" i="1"/>
  <c r="C389" i="1"/>
  <c r="H389" i="1" s="1"/>
  <c r="D388" i="1"/>
  <c r="C388" i="1"/>
  <c r="D387" i="1"/>
  <c r="C387" i="1"/>
  <c r="H387" i="1" s="1"/>
  <c r="D386" i="1"/>
  <c r="C386" i="1"/>
  <c r="D385" i="1"/>
  <c r="C385" i="1"/>
  <c r="H385" i="1" s="1"/>
  <c r="D384" i="1"/>
  <c r="C384" i="1"/>
  <c r="D383" i="1"/>
  <c r="C383" i="1"/>
  <c r="H383" i="1" s="1"/>
  <c r="D382" i="1"/>
  <c r="C382" i="1"/>
  <c r="D381" i="1"/>
  <c r="C381" i="1"/>
  <c r="H381" i="1" s="1"/>
  <c r="D380" i="1"/>
  <c r="C380" i="1"/>
  <c r="D379" i="1"/>
  <c r="C379" i="1"/>
  <c r="H379" i="1" s="1"/>
  <c r="D378" i="1"/>
  <c r="C378" i="1"/>
  <c r="D377" i="1"/>
  <c r="C377" i="1"/>
  <c r="H377" i="1" s="1"/>
  <c r="D376" i="1"/>
  <c r="C376" i="1"/>
  <c r="D375" i="1"/>
  <c r="C375" i="1"/>
  <c r="H375" i="1" s="1"/>
  <c r="D374" i="1"/>
  <c r="C374" i="1"/>
  <c r="D373" i="1"/>
  <c r="C373" i="1"/>
  <c r="H373" i="1" s="1"/>
  <c r="D372" i="1"/>
  <c r="C372" i="1"/>
  <c r="D371" i="1"/>
  <c r="C371" i="1"/>
  <c r="H371" i="1" s="1"/>
  <c r="D370" i="1"/>
  <c r="C370" i="1"/>
  <c r="D369" i="1"/>
  <c r="C369" i="1"/>
  <c r="H369" i="1" s="1"/>
  <c r="D368" i="1"/>
  <c r="C368" i="1"/>
  <c r="D367" i="1"/>
  <c r="C367" i="1"/>
  <c r="H367" i="1" s="1"/>
  <c r="D366" i="1"/>
  <c r="C366" i="1"/>
  <c r="D365" i="1"/>
  <c r="C365" i="1"/>
  <c r="H365" i="1" s="1"/>
  <c r="D364" i="1"/>
  <c r="C364" i="1"/>
  <c r="D363" i="1"/>
  <c r="C363" i="1"/>
  <c r="H363" i="1" s="1"/>
  <c r="D362" i="1"/>
  <c r="C362" i="1"/>
  <c r="D361" i="1"/>
  <c r="C361" i="1"/>
  <c r="H361" i="1" s="1"/>
  <c r="D360" i="1"/>
  <c r="C360" i="1"/>
  <c r="D359" i="1"/>
  <c r="C359" i="1"/>
  <c r="H359" i="1" s="1"/>
  <c r="D358" i="1"/>
  <c r="C358" i="1"/>
  <c r="D357" i="1"/>
  <c r="C357" i="1"/>
  <c r="H357" i="1" s="1"/>
  <c r="D356" i="1"/>
  <c r="D355" i="1"/>
  <c r="D354" i="1"/>
  <c r="C354" i="1"/>
  <c r="D353" i="1"/>
  <c r="C353" i="1"/>
  <c r="H353" i="1" s="1"/>
  <c r="D352" i="1"/>
  <c r="C352" i="1"/>
  <c r="D351" i="1"/>
  <c r="C351" i="1"/>
  <c r="H351" i="1" s="1"/>
  <c r="D350" i="1"/>
  <c r="C350" i="1"/>
  <c r="D349" i="1"/>
  <c r="D348" i="1"/>
  <c r="C348" i="1"/>
  <c r="D347" i="1"/>
  <c r="C347" i="1"/>
  <c r="H347" i="1" s="1"/>
  <c r="D346" i="1"/>
  <c r="C346" i="1"/>
  <c r="D345" i="1"/>
  <c r="C345" i="1"/>
  <c r="H345" i="1" s="1"/>
  <c r="D344" i="1"/>
  <c r="C344" i="1"/>
  <c r="D343" i="1"/>
  <c r="C343" i="1"/>
  <c r="H343" i="1" s="1"/>
  <c r="D342" i="1"/>
  <c r="C342" i="1"/>
  <c r="D341" i="1"/>
  <c r="C341" i="1"/>
  <c r="H341" i="1" s="1"/>
  <c r="D340" i="1"/>
  <c r="C340" i="1"/>
  <c r="D339" i="1"/>
  <c r="C339" i="1"/>
  <c r="H339" i="1" s="1"/>
  <c r="D338" i="1"/>
  <c r="C338" i="1"/>
  <c r="D337" i="1"/>
  <c r="C337" i="1"/>
  <c r="H337" i="1" s="1"/>
  <c r="D336" i="1"/>
  <c r="C336" i="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C326" i="1"/>
  <c r="D325" i="1"/>
  <c r="C325" i="1"/>
  <c r="H325" i="1" s="1"/>
  <c r="D324" i="1"/>
  <c r="C324" i="1"/>
  <c r="D323" i="1"/>
  <c r="C323" i="1"/>
  <c r="H323" i="1" s="1"/>
  <c r="D322" i="1"/>
  <c r="C322" i="1"/>
  <c r="D321" i="1"/>
  <c r="C321" i="1"/>
  <c r="H321" i="1" s="1"/>
  <c r="D320" i="1"/>
  <c r="C320" i="1"/>
  <c r="D319" i="1"/>
  <c r="C319" i="1"/>
  <c r="H319" i="1" s="1"/>
  <c r="D318" i="1"/>
  <c r="C318" i="1"/>
  <c r="D317" i="1"/>
  <c r="C317" i="1"/>
  <c r="H317" i="1" s="1"/>
  <c r="D316" i="1"/>
  <c r="D315" i="1"/>
  <c r="C315" i="1"/>
  <c r="H315" i="1" s="1"/>
  <c r="D314" i="1"/>
  <c r="C314" i="1"/>
  <c r="D313" i="1"/>
  <c r="C313" i="1"/>
  <c r="H313" i="1" s="1"/>
  <c r="D312" i="1"/>
  <c r="C312" i="1"/>
  <c r="D311" i="1"/>
  <c r="C311" i="1"/>
  <c r="H311" i="1" s="1"/>
  <c r="D310" i="1"/>
  <c r="C310" i="1"/>
  <c r="D309" i="1"/>
  <c r="C309" i="1"/>
  <c r="H309" i="1" s="1"/>
  <c r="D308" i="1"/>
  <c r="C308" i="1"/>
  <c r="D307" i="1"/>
  <c r="C307" i="1"/>
  <c r="H307" i="1" s="1"/>
  <c r="D306" i="1"/>
  <c r="C306" i="1"/>
  <c r="D305" i="1"/>
  <c r="C305" i="1"/>
  <c r="H305" i="1" s="1"/>
  <c r="D304" i="1"/>
  <c r="D303" i="1"/>
  <c r="D302" i="1"/>
  <c r="C302" i="1"/>
  <c r="D301" i="1"/>
  <c r="C301" i="1"/>
  <c r="H301" i="1" s="1"/>
  <c r="D300" i="1"/>
  <c r="C300" i="1"/>
  <c r="D299" i="1"/>
  <c r="C299" i="1"/>
  <c r="D298" i="1"/>
  <c r="C298" i="1"/>
  <c r="D294" i="1"/>
  <c r="C294" i="1"/>
  <c r="D293" i="1"/>
  <c r="C293" i="1"/>
  <c r="H293" i="1" s="1"/>
  <c r="D292" i="1"/>
  <c r="C292" i="1"/>
  <c r="D291" i="1"/>
  <c r="C291" i="1"/>
  <c r="H291" i="1" s="1"/>
  <c r="D290" i="1"/>
  <c r="C290" i="1"/>
  <c r="D289" i="1"/>
  <c r="C289" i="1"/>
  <c r="H289" i="1" s="1"/>
  <c r="D288" i="1"/>
  <c r="C288" i="1"/>
  <c r="D287" i="1"/>
  <c r="C287" i="1"/>
  <c r="H287" i="1" s="1"/>
  <c r="D286" i="1"/>
  <c r="C286" i="1"/>
  <c r="D285" i="1"/>
  <c r="C285" i="1"/>
  <c r="H285" i="1" s="1"/>
  <c r="D284" i="1"/>
  <c r="C284" i="1"/>
  <c r="D283" i="1"/>
  <c r="C283" i="1"/>
  <c r="H283" i="1" s="1"/>
  <c r="D282" i="1"/>
  <c r="C282" i="1"/>
  <c r="D281" i="1"/>
  <c r="C281" i="1"/>
  <c r="H281" i="1" s="1"/>
  <c r="D280" i="1"/>
  <c r="C280" i="1"/>
  <c r="D279" i="1"/>
  <c r="C279" i="1"/>
  <c r="H279" i="1" s="1"/>
  <c r="D278" i="1"/>
  <c r="C278" i="1"/>
  <c r="D277" i="1"/>
  <c r="C277" i="1"/>
  <c r="H277" i="1" s="1"/>
  <c r="D276" i="1"/>
  <c r="C276" i="1"/>
  <c r="D275" i="1"/>
  <c r="C275" i="1"/>
  <c r="H275" i="1" s="1"/>
  <c r="D274" i="1"/>
  <c r="C274" i="1"/>
  <c r="D273" i="1"/>
  <c r="C273" i="1"/>
  <c r="H273" i="1" s="1"/>
  <c r="D272" i="1"/>
  <c r="C272" i="1"/>
  <c r="D271" i="1"/>
  <c r="C271" i="1"/>
  <c r="H271" i="1" s="1"/>
  <c r="D270" i="1"/>
  <c r="C270" i="1"/>
  <c r="D269" i="1"/>
  <c r="D268" i="1"/>
  <c r="C268" i="1"/>
  <c r="D267" i="1"/>
  <c r="C267" i="1"/>
  <c r="H267" i="1" s="1"/>
  <c r="D266" i="1"/>
  <c r="C266" i="1"/>
  <c r="D265" i="1"/>
  <c r="C265" i="1"/>
  <c r="H265" i="1" s="1"/>
  <c r="D264" i="1"/>
  <c r="C264" i="1"/>
  <c r="D263" i="1"/>
  <c r="C263" i="1"/>
  <c r="H263" i="1" s="1"/>
  <c r="D262" i="1"/>
  <c r="C262" i="1"/>
  <c r="D261" i="1"/>
  <c r="C261" i="1"/>
  <c r="H261" i="1" s="1"/>
  <c r="D260" i="1"/>
  <c r="C260" i="1"/>
  <c r="D259" i="1"/>
  <c r="C259" i="1"/>
  <c r="H259" i="1" s="1"/>
  <c r="D258" i="1"/>
  <c r="C258" i="1"/>
  <c r="D257" i="1"/>
  <c r="C257" i="1"/>
  <c r="H257" i="1" s="1"/>
  <c r="D256" i="1"/>
  <c r="C256" i="1"/>
  <c r="D255" i="1"/>
  <c r="C255" i="1"/>
  <c r="H255" i="1" s="1"/>
  <c r="D254" i="1"/>
  <c r="C254" i="1"/>
  <c r="D253" i="1"/>
  <c r="C253" i="1"/>
  <c r="H253" i="1" s="1"/>
  <c r="D252" i="1"/>
  <c r="C252" i="1"/>
  <c r="D251" i="1"/>
  <c r="C251" i="1"/>
  <c r="H251" i="1" s="1"/>
  <c r="D250" i="1"/>
  <c r="C250" i="1"/>
  <c r="D249" i="1"/>
  <c r="C249" i="1"/>
  <c r="H249" i="1" s="1"/>
  <c r="D248" i="1"/>
  <c r="C248" i="1"/>
  <c r="D247" i="1"/>
  <c r="C247" i="1"/>
  <c r="H247" i="1" s="1"/>
  <c r="D246" i="1"/>
  <c r="C246" i="1"/>
  <c r="D245" i="1"/>
  <c r="C245" i="1"/>
  <c r="H245" i="1" s="1"/>
  <c r="D244" i="1"/>
  <c r="C244" i="1"/>
  <c r="D243" i="1"/>
  <c r="C243" i="1"/>
  <c r="H243" i="1" s="1"/>
  <c r="D242" i="1"/>
  <c r="C242" i="1"/>
  <c r="D241" i="1"/>
  <c r="C241" i="1"/>
  <c r="H241" i="1" s="1"/>
  <c r="D240" i="1"/>
  <c r="C240" i="1"/>
  <c r="D239" i="1"/>
  <c r="C239" i="1"/>
  <c r="H239" i="1" s="1"/>
  <c r="D238" i="1"/>
  <c r="C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C228" i="1"/>
  <c r="D227" i="1"/>
  <c r="C227" i="1"/>
  <c r="H227" i="1" s="1"/>
  <c r="D226" i="1"/>
  <c r="D225" i="1"/>
  <c r="C225" i="1"/>
  <c r="H225" i="1" s="1"/>
  <c r="D224" i="1"/>
  <c r="C224" i="1"/>
  <c r="D223" i="1"/>
  <c r="C223" i="1"/>
  <c r="H223" i="1" s="1"/>
  <c r="D222" i="1"/>
  <c r="C222" i="1"/>
  <c r="D221" i="1"/>
  <c r="C221" i="1"/>
  <c r="H221" i="1" s="1"/>
  <c r="D220" i="1"/>
  <c r="C220" i="1"/>
  <c r="D219" i="1"/>
  <c r="C219" i="1"/>
  <c r="H219" i="1" s="1"/>
  <c r="D218" i="1"/>
  <c r="C218" i="1"/>
  <c r="D217" i="1"/>
  <c r="D216" i="1"/>
  <c r="C216" i="1"/>
  <c r="D215" i="1"/>
  <c r="C215" i="1"/>
  <c r="H215" i="1" s="1"/>
  <c r="D214" i="1"/>
  <c r="C214" i="1"/>
  <c r="D213" i="1"/>
  <c r="C213" i="1"/>
  <c r="H213" i="1" s="1"/>
  <c r="D212" i="1"/>
  <c r="C212" i="1"/>
  <c r="D211" i="1"/>
  <c r="C211" i="1"/>
  <c r="H211" i="1" s="1"/>
  <c r="D210" i="1"/>
  <c r="C210" i="1"/>
  <c r="D209" i="1"/>
  <c r="C209" i="1"/>
  <c r="H209" i="1" s="1"/>
  <c r="D208" i="1"/>
  <c r="C208" i="1"/>
  <c r="D207" i="1"/>
  <c r="C207" i="1"/>
  <c r="H207" i="1" s="1"/>
  <c r="D206" i="1"/>
  <c r="C206" i="1"/>
  <c r="D205" i="1"/>
  <c r="C205" i="1"/>
  <c r="H205" i="1" s="1"/>
  <c r="D204" i="1"/>
  <c r="C204" i="1"/>
  <c r="D203" i="1"/>
  <c r="C203" i="1"/>
  <c r="H203" i="1" s="1"/>
  <c r="D202" i="1"/>
  <c r="C202" i="1"/>
  <c r="D201" i="1"/>
  <c r="C201" i="1"/>
  <c r="H201" i="1" s="1"/>
  <c r="D200" i="1"/>
  <c r="C200" i="1"/>
  <c r="C199" i="1"/>
  <c r="D198" i="1"/>
  <c r="D197" i="1"/>
  <c r="C197" i="1"/>
  <c r="H197" i="1" s="1"/>
  <c r="D196" i="1"/>
  <c r="C196" i="1"/>
  <c r="D195" i="1"/>
  <c r="C195" i="1"/>
  <c r="H195" i="1" s="1"/>
  <c r="D194" i="1"/>
  <c r="C194" i="1"/>
  <c r="D193" i="1"/>
  <c r="C193" i="1"/>
  <c r="H193" i="1" s="1"/>
  <c r="D192" i="1"/>
  <c r="C192"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H179" i="1" s="1"/>
  <c r="D178" i="1"/>
  <c r="C178" i="1"/>
  <c r="D177" i="1"/>
  <c r="C177" i="1"/>
  <c r="H177" i="1" s="1"/>
  <c r="D176" i="1"/>
  <c r="C176" i="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D161" i="1"/>
  <c r="C161" i="1"/>
  <c r="H161" i="1" s="1"/>
  <c r="D160" i="1"/>
  <c r="D159" i="1"/>
  <c r="C159" i="1"/>
  <c r="H159" i="1" s="1"/>
  <c r="D158" i="1"/>
  <c r="C158" i="1"/>
  <c r="D157" i="1"/>
  <c r="C157" i="1"/>
  <c r="H157" i="1" s="1"/>
  <c r="D156" i="1"/>
  <c r="C156" i="1"/>
  <c r="D155" i="1"/>
  <c r="C155" i="1"/>
  <c r="H155" i="1" s="1"/>
  <c r="D154" i="1"/>
  <c r="C154" i="1"/>
  <c r="D153" i="1"/>
  <c r="C153" i="1"/>
  <c r="H153" i="1" s="1"/>
  <c r="D152" i="1"/>
  <c r="C152" i="1"/>
  <c r="D151" i="1"/>
  <c r="C151" i="1"/>
  <c r="H151" i="1" s="1"/>
  <c r="D150" i="1"/>
  <c r="C150" i="1"/>
  <c r="D149" i="1"/>
  <c r="D147" i="1"/>
  <c r="C147" i="1"/>
  <c r="H147" i="1" s="1"/>
  <c r="D146" i="1"/>
  <c r="C146" i="1"/>
  <c r="D145" i="1"/>
  <c r="C145" i="1"/>
  <c r="H145" i="1" s="1"/>
  <c r="D144" i="1"/>
  <c r="C144" i="1"/>
  <c r="D143" i="1"/>
  <c r="C143" i="1"/>
  <c r="H143" i="1" s="1"/>
  <c r="D142" i="1"/>
  <c r="C142" i="1"/>
  <c r="D141" i="1"/>
  <c r="C141" i="1"/>
  <c r="H141" i="1" s="1"/>
  <c r="D140" i="1"/>
  <c r="C140" i="1"/>
  <c r="D139" i="1"/>
  <c r="C139" i="1"/>
  <c r="H139" i="1" s="1"/>
  <c r="D138" i="1"/>
  <c r="C138" i="1"/>
  <c r="D137" i="1"/>
  <c r="C137" i="1"/>
  <c r="H137" i="1" s="1"/>
  <c r="D136" i="1"/>
  <c r="D135" i="1"/>
  <c r="C135" i="1"/>
  <c r="H135" i="1" s="1"/>
  <c r="D134" i="1"/>
  <c r="C134" i="1"/>
  <c r="D133" i="1"/>
  <c r="C133" i="1"/>
  <c r="H133" i="1" s="1"/>
  <c r="D132" i="1"/>
  <c r="C132" i="1"/>
  <c r="D131" i="1"/>
  <c r="C131" i="1"/>
  <c r="H131" i="1" s="1"/>
  <c r="D130" i="1"/>
  <c r="D129" i="1"/>
  <c r="C129" i="1"/>
  <c r="H129" i="1" s="1"/>
  <c r="D128" i="1"/>
  <c r="C128" i="1"/>
  <c r="D127" i="1"/>
  <c r="C127" i="1"/>
  <c r="H127" i="1" s="1"/>
  <c r="D126" i="1"/>
  <c r="C126" i="1"/>
  <c r="D125" i="1"/>
  <c r="C125" i="1"/>
  <c r="H125" i="1" s="1"/>
  <c r="D124" i="1"/>
  <c r="C124" i="1"/>
  <c r="D123" i="1"/>
  <c r="C123" i="1"/>
  <c r="H123" i="1" s="1"/>
  <c r="D122" i="1"/>
  <c r="C122" i="1"/>
  <c r="D121" i="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D102" i="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H91" i="1" s="1"/>
  <c r="D90" i="1"/>
  <c r="C90" i="1"/>
  <c r="D89" i="1"/>
  <c r="C89" i="1"/>
  <c r="H89" i="1" s="1"/>
  <c r="D88" i="1"/>
  <c r="C88" i="1"/>
  <c r="D87" i="1"/>
  <c r="C87" i="1"/>
  <c r="H87" i="1" s="1"/>
  <c r="D86" i="1"/>
  <c r="C86" i="1"/>
  <c r="D85" i="1"/>
  <c r="C85" i="1"/>
  <c r="H85" i="1" s="1"/>
  <c r="D84" i="1"/>
  <c r="C84" i="1"/>
  <c r="D83" i="1"/>
  <c r="C83" i="1"/>
  <c r="H83" i="1" s="1"/>
  <c r="D82" i="1"/>
  <c r="C82" i="1"/>
  <c r="D81" i="1"/>
  <c r="C81" i="1"/>
  <c r="H81" i="1" s="1"/>
  <c r="D80" i="1"/>
  <c r="C80" i="1"/>
  <c r="D79" i="1"/>
  <c r="C79" i="1"/>
  <c r="H79" i="1" s="1"/>
  <c r="D78" i="1"/>
  <c r="C78"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H63" i="1" s="1"/>
  <c r="D62" i="1"/>
  <c r="C62" i="1"/>
  <c r="D61" i="1"/>
  <c r="C61" i="1"/>
  <c r="H61" i="1" s="1"/>
  <c r="D60" i="1"/>
  <c r="D59" i="1"/>
  <c r="C59" i="1"/>
  <c r="H59" i="1" s="1"/>
  <c r="D58" i="1"/>
  <c r="C58" i="1"/>
  <c r="D57" i="1"/>
  <c r="D56" i="1"/>
  <c r="C56" i="1"/>
  <c r="D55" i="1"/>
  <c r="C55" i="1"/>
  <c r="H55" i="1" s="1"/>
  <c r="D54" i="1"/>
  <c r="D53" i="1"/>
  <c r="C53" i="1"/>
  <c r="H53" i="1" s="1"/>
  <c r="D52" i="1"/>
  <c r="C52" i="1"/>
  <c r="D51" i="1"/>
  <c r="C51" i="1"/>
  <c r="H51" i="1" s="1"/>
  <c r="D50" i="1"/>
  <c r="C50" i="1"/>
  <c r="D49" i="1"/>
  <c r="C49" i="1"/>
  <c r="H49" i="1" s="1"/>
  <c r="D48" i="1"/>
  <c r="C48" i="1"/>
  <c r="D47" i="1"/>
  <c r="C47" i="1"/>
  <c r="H47" i="1" s="1"/>
  <c r="D46" i="1"/>
  <c r="C46" i="1"/>
  <c r="D45" i="1"/>
  <c r="D44" i="1"/>
  <c r="C44" i="1"/>
  <c r="D43" i="1"/>
  <c r="C43" i="1"/>
  <c r="H43" i="1" s="1"/>
  <c r="D42" i="1"/>
  <c r="C42" i="1"/>
  <c r="D41" i="1"/>
  <c r="C41" i="1"/>
  <c r="H41" i="1" s="1"/>
  <c r="D40" i="1"/>
  <c r="C40" i="1"/>
  <c r="C39" i="1"/>
  <c r="D38" i="1"/>
  <c r="C38" i="1"/>
  <c r="D37" i="1"/>
  <c r="C37" i="1"/>
  <c r="H37" i="1" s="1"/>
  <c r="D36" i="1"/>
  <c r="C36" i="1"/>
  <c r="D35" i="1"/>
  <c r="C35" i="1"/>
  <c r="H35" i="1" s="1"/>
  <c r="D34" i="1"/>
  <c r="C34" i="1"/>
  <c r="D33" i="1"/>
  <c r="C33" i="1"/>
  <c r="H33" i="1" s="1"/>
  <c r="D32" i="1"/>
  <c r="C32" i="1"/>
  <c r="D31" i="1"/>
  <c r="C31" i="1"/>
  <c r="H31" i="1" s="1"/>
  <c r="D30" i="1"/>
  <c r="C30" i="1"/>
  <c r="D29" i="1"/>
  <c r="C29" i="1"/>
  <c r="H29" i="1" s="1"/>
  <c r="D28" i="1"/>
  <c r="C28" i="1"/>
  <c r="D27" i="1"/>
  <c r="C27" i="1"/>
  <c r="H27" i="1" s="1"/>
  <c r="D26" i="1"/>
  <c r="C26" i="1"/>
  <c r="D25" i="1"/>
  <c r="C25" i="1"/>
  <c r="H25" i="1" s="1"/>
  <c r="D24" i="1"/>
  <c r="C24" i="1"/>
  <c r="D23" i="1"/>
  <c r="C23" i="1"/>
  <c r="H23" i="1" s="1"/>
  <c r="D22" i="1"/>
  <c r="C22" i="1"/>
  <c r="D21" i="1"/>
  <c r="C21" i="1"/>
  <c r="H21" i="1" s="1"/>
  <c r="D20" i="1"/>
  <c r="C20" i="1"/>
  <c r="D19" i="1"/>
  <c r="C19" i="1"/>
  <c r="H19" i="1" s="1"/>
  <c r="D18" i="1"/>
  <c r="C18" i="1"/>
  <c r="D17" i="1"/>
  <c r="C17" i="1"/>
  <c r="H17" i="1" s="1"/>
  <c r="D16" i="1"/>
  <c r="C16" i="1"/>
  <c r="D15" i="1"/>
  <c r="C15" i="1"/>
  <c r="H15" i="1" s="1"/>
  <c r="D14" i="1"/>
  <c r="C14" i="1"/>
  <c r="D13" i="1"/>
  <c r="C13" i="1"/>
  <c r="H13" i="1" s="1"/>
  <c r="D12" i="1"/>
  <c r="C12" i="1"/>
  <c r="D11" i="1"/>
  <c r="C11" i="1"/>
  <c r="H11" i="1" s="1"/>
  <c r="D10" i="1"/>
  <c r="C10" i="1"/>
  <c r="D9" i="1"/>
  <c r="C9" i="1"/>
  <c r="H9" i="1" s="1"/>
  <c r="D8" i="1"/>
  <c r="C8" i="1"/>
  <c r="D7" i="1"/>
  <c r="C7" i="1"/>
  <c r="H7" i="1" s="1"/>
  <c r="D6" i="1"/>
  <c r="C6" i="1"/>
  <c r="D5" i="1"/>
  <c r="C5" i="1"/>
  <c r="H5" i="1" s="1"/>
  <c r="D4" i="1"/>
  <c r="C4" i="1"/>
  <c r="D3" i="1"/>
  <c r="E37" i="9" l="1"/>
  <c r="B37" i="9" s="1"/>
  <c r="E31" i="9"/>
  <c r="B31" i="9" s="1"/>
  <c r="E307" i="9"/>
  <c r="B307" i="9" s="1"/>
  <c r="E326" i="9"/>
  <c r="B326" i="9" s="1"/>
  <c r="E36" i="9"/>
  <c r="B36" i="9" s="1"/>
  <c r="E312" i="9"/>
  <c r="B312" i="9" s="1"/>
  <c r="E320" i="9"/>
  <c r="B320" i="9" s="1"/>
  <c r="H677" i="1"/>
  <c r="E34" i="9"/>
  <c r="B34" i="9" s="1"/>
  <c r="H299" i="1"/>
  <c r="H416" i="1"/>
  <c r="H414" i="1"/>
  <c r="H422" i="1"/>
  <c r="E26" i="9"/>
  <c r="B26" i="9" s="1"/>
  <c r="D2" i="1"/>
  <c r="I16" i="3"/>
  <c r="D1490" i="1"/>
  <c r="G1490" i="1" s="1"/>
  <c r="E89" i="6"/>
  <c r="D1485" i="1" s="1"/>
  <c r="F361" i="4"/>
  <c r="D360" i="4"/>
  <c r="E7" i="5"/>
  <c r="D12" i="5"/>
  <c r="E255" i="5"/>
  <c r="D1260" i="1"/>
  <c r="F260" i="5"/>
  <c r="D255" i="5"/>
  <c r="F298" i="9"/>
  <c r="H1538" i="1"/>
  <c r="F63" i="5"/>
  <c r="C1068" i="1"/>
  <c r="H1068" i="1" s="1"/>
  <c r="H39" i="1"/>
  <c r="C57" i="1"/>
  <c r="H57" i="1" s="1"/>
  <c r="H199" i="1"/>
  <c r="C217" i="1"/>
  <c r="H217" i="1" s="1"/>
  <c r="H1057" i="1"/>
  <c r="C1061" i="1"/>
  <c r="H1061" i="1" s="1"/>
  <c r="C1264" i="1"/>
  <c r="H1264" i="1" s="1"/>
  <c r="C1281" i="1"/>
  <c r="H1281" i="1" s="1"/>
  <c r="H1295" i="1"/>
  <c r="E417" i="4"/>
  <c r="D412" i="1" s="1"/>
  <c r="F355" i="4"/>
  <c r="D354" i="4"/>
  <c r="H336" i="9"/>
  <c r="E177" i="5"/>
  <c r="D1182" i="1"/>
  <c r="F58" i="4"/>
  <c r="D49" i="4"/>
  <c r="E639" i="4"/>
  <c r="D633" i="1" s="1"/>
  <c r="D1040" i="1"/>
  <c r="H1040" i="1" s="1"/>
  <c r="E12" i="5"/>
  <c r="D1017" i="1" s="1"/>
  <c r="D6" i="8"/>
  <c r="C1583" i="1" s="1"/>
  <c r="H1583" i="1" s="1"/>
  <c r="C1585" i="1"/>
  <c r="H1585" i="1" s="1"/>
  <c r="D1538" i="1"/>
  <c r="D199" i="1"/>
  <c r="G199" i="1" s="1"/>
  <c r="H4" i="1"/>
  <c r="H6" i="1"/>
  <c r="H8" i="1"/>
  <c r="H10" i="1"/>
  <c r="H12" i="1"/>
  <c r="H14" i="1"/>
  <c r="H16" i="1"/>
  <c r="H18" i="1"/>
  <c r="H20" i="1"/>
  <c r="H22" i="1"/>
  <c r="H24" i="1"/>
  <c r="H26" i="1"/>
  <c r="H28" i="1"/>
  <c r="H30" i="1"/>
  <c r="H32" i="1"/>
  <c r="H34" i="1"/>
  <c r="H36" i="1"/>
  <c r="H38" i="1"/>
  <c r="H40" i="1"/>
  <c r="H42" i="1"/>
  <c r="H44" i="1"/>
  <c r="H46" i="1"/>
  <c r="H48" i="1"/>
  <c r="H50" i="1"/>
  <c r="H52" i="1"/>
  <c r="C54" i="1"/>
  <c r="H54" i="1" s="1"/>
  <c r="H56" i="1"/>
  <c r="H58" i="1"/>
  <c r="C60" i="1"/>
  <c r="H60" i="1" s="1"/>
  <c r="H62" i="1"/>
  <c r="H64" i="1"/>
  <c r="H66" i="1"/>
  <c r="H68" i="1"/>
  <c r="H70" i="1"/>
  <c r="H72" i="1"/>
  <c r="H74" i="1"/>
  <c r="H76" i="1"/>
  <c r="H78" i="1"/>
  <c r="H80" i="1"/>
  <c r="H82" i="1"/>
  <c r="H84" i="1"/>
  <c r="H86" i="1"/>
  <c r="H88" i="1"/>
  <c r="H90" i="1"/>
  <c r="H92" i="1"/>
  <c r="H94" i="1"/>
  <c r="H96" i="1"/>
  <c r="H98" i="1"/>
  <c r="H100" i="1"/>
  <c r="H104" i="1"/>
  <c r="H106" i="1"/>
  <c r="H108" i="1"/>
  <c r="H110" i="1"/>
  <c r="H112" i="1"/>
  <c r="H114" i="1"/>
  <c r="H116" i="1"/>
  <c r="H118" i="1"/>
  <c r="H120" i="1"/>
  <c r="H122" i="1"/>
  <c r="H124" i="1"/>
  <c r="H126" i="1"/>
  <c r="H128" i="1"/>
  <c r="H132" i="1"/>
  <c r="H134" i="1"/>
  <c r="H138" i="1"/>
  <c r="H140" i="1"/>
  <c r="H142" i="1"/>
  <c r="H144" i="1"/>
  <c r="H146" i="1"/>
  <c r="H150" i="1"/>
  <c r="H152" i="1"/>
  <c r="H154" i="1"/>
  <c r="H156" i="1"/>
  <c r="H158" i="1"/>
  <c r="H162" i="1"/>
  <c r="H164" i="1"/>
  <c r="H166" i="1"/>
  <c r="H168" i="1"/>
  <c r="H170" i="1"/>
  <c r="H172" i="1"/>
  <c r="H174" i="1"/>
  <c r="H176" i="1"/>
  <c r="H178" i="1"/>
  <c r="H180" i="1"/>
  <c r="H182" i="1"/>
  <c r="H184" i="1"/>
  <c r="H186" i="1"/>
  <c r="H188" i="1"/>
  <c r="H190" i="1"/>
  <c r="H192" i="1"/>
  <c r="H194" i="1"/>
  <c r="H196" i="1"/>
  <c r="H200" i="1"/>
  <c r="H202" i="1"/>
  <c r="H204" i="1"/>
  <c r="H206" i="1"/>
  <c r="H208" i="1"/>
  <c r="H210" i="1"/>
  <c r="H212" i="1"/>
  <c r="H214" i="1"/>
  <c r="H216" i="1"/>
  <c r="H218" i="1"/>
  <c r="H220" i="1"/>
  <c r="H222" i="1"/>
  <c r="H224" i="1"/>
  <c r="C226" i="1"/>
  <c r="H226" i="1" s="1"/>
  <c r="H228" i="1"/>
  <c r="H230" i="1"/>
  <c r="H232" i="1"/>
  <c r="H234" i="1"/>
  <c r="H236" i="1"/>
  <c r="H238" i="1"/>
  <c r="H240" i="1"/>
  <c r="H242" i="1"/>
  <c r="H244" i="1"/>
  <c r="H246" i="1"/>
  <c r="H248" i="1"/>
  <c r="H250" i="1"/>
  <c r="H252" i="1"/>
  <c r="H254" i="1"/>
  <c r="H256" i="1"/>
  <c r="H258" i="1"/>
  <c r="H260" i="1"/>
  <c r="H262" i="1"/>
  <c r="H264" i="1"/>
  <c r="H266" i="1"/>
  <c r="H268" i="1"/>
  <c r="H270" i="1"/>
  <c r="H272" i="1"/>
  <c r="H274" i="1"/>
  <c r="H276" i="1"/>
  <c r="H278" i="1"/>
  <c r="H280" i="1"/>
  <c r="H282" i="1"/>
  <c r="H284" i="1"/>
  <c r="H286" i="1"/>
  <c r="H288" i="1"/>
  <c r="H290" i="1"/>
  <c r="H292" i="1"/>
  <c r="H294" i="1"/>
  <c r="H298" i="1"/>
  <c r="H300" i="1"/>
  <c r="H302" i="1"/>
  <c r="H306" i="1"/>
  <c r="H308" i="1"/>
  <c r="H310" i="1"/>
  <c r="H312" i="1"/>
  <c r="H314" i="1"/>
  <c r="H318" i="1"/>
  <c r="H320" i="1"/>
  <c r="H322" i="1"/>
  <c r="H324" i="1"/>
  <c r="H326" i="1"/>
  <c r="H328" i="1"/>
  <c r="H330" i="1"/>
  <c r="H332" i="1"/>
  <c r="H334" i="1"/>
  <c r="H336" i="1"/>
  <c r="H338" i="1"/>
  <c r="H340" i="1"/>
  <c r="H342" i="1"/>
  <c r="H344" i="1"/>
  <c r="H346" i="1"/>
  <c r="H348" i="1"/>
  <c r="H350" i="1"/>
  <c r="H352" i="1"/>
  <c r="H354" i="1"/>
  <c r="C356" i="1"/>
  <c r="H356" i="1" s="1"/>
  <c r="H358" i="1"/>
  <c r="H360" i="1"/>
  <c r="H362" i="1"/>
  <c r="H364" i="1"/>
  <c r="H366" i="1"/>
  <c r="H368" i="1"/>
  <c r="H370" i="1"/>
  <c r="H372" i="1"/>
  <c r="H374" i="1"/>
  <c r="H376" i="1"/>
  <c r="H378" i="1"/>
  <c r="H380" i="1"/>
  <c r="H382" i="1"/>
  <c r="H384" i="1"/>
  <c r="H386" i="1"/>
  <c r="H388" i="1"/>
  <c r="H390" i="1"/>
  <c r="H392" i="1"/>
  <c r="H394" i="1"/>
  <c r="H396" i="1"/>
  <c r="H398" i="1"/>
  <c r="H400" i="1"/>
  <c r="H402" i="1"/>
  <c r="H404" i="1"/>
  <c r="H406" i="1"/>
  <c r="H408" i="1"/>
  <c r="H410" i="1"/>
  <c r="D424" i="1"/>
  <c r="H474" i="1"/>
  <c r="H476" i="1"/>
  <c r="H478" i="1"/>
  <c r="H480" i="1"/>
  <c r="H482" i="1"/>
  <c r="H484" i="1"/>
  <c r="H524" i="1"/>
  <c r="H526" i="1"/>
  <c r="H528" i="1"/>
  <c r="H579" i="1"/>
  <c r="H581" i="1"/>
  <c r="H583" i="1"/>
  <c r="H585" i="1"/>
  <c r="H587" i="1"/>
  <c r="D1013" i="1"/>
  <c r="C1034" i="1"/>
  <c r="H1034" i="1" s="1"/>
  <c r="H1490" i="1"/>
  <c r="F120" i="4"/>
  <c r="D106" i="4"/>
  <c r="F432" i="4"/>
  <c r="D431" i="4"/>
  <c r="F445" i="4"/>
  <c r="C439" i="1"/>
  <c r="H439" i="1" s="1"/>
  <c r="F492" i="4"/>
  <c r="D491" i="4"/>
  <c r="F509" i="4"/>
  <c r="C503" i="1"/>
  <c r="H503" i="1" s="1"/>
  <c r="F523" i="4"/>
  <c r="D522" i="4"/>
  <c r="C517" i="1"/>
  <c r="H517" i="1" s="1"/>
  <c r="F529" i="4"/>
  <c r="C523" i="1"/>
  <c r="H523" i="1" s="1"/>
  <c r="F585" i="4"/>
  <c r="D584" i="4"/>
  <c r="F594" i="4"/>
  <c r="C588" i="1"/>
  <c r="H588" i="1" s="1"/>
  <c r="F8" i="4"/>
  <c r="D7" i="4"/>
  <c r="F141" i="4"/>
  <c r="D140" i="4"/>
  <c r="F310" i="4"/>
  <c r="D309" i="4"/>
  <c r="E535" i="4"/>
  <c r="E129" i="6"/>
  <c r="D1525" i="1" s="1"/>
  <c r="D1526" i="1"/>
  <c r="H1526" i="1" s="1"/>
  <c r="G345" i="9"/>
  <c r="E345" i="9" s="1"/>
  <c r="H32" i="3"/>
  <c r="D51" i="8"/>
  <c r="C1629" i="1"/>
  <c r="H1629" i="1" s="1"/>
  <c r="B78" i="9"/>
  <c r="B85" i="9"/>
  <c r="H1124" i="1"/>
  <c r="H1170" i="1"/>
  <c r="H1260" i="1"/>
  <c r="H1406" i="1"/>
  <c r="H1439" i="1"/>
  <c r="C1478" i="1"/>
  <c r="H1478" i="1" s="1"/>
  <c r="H1491" i="1"/>
  <c r="H1540" i="1"/>
  <c r="J1542" i="1"/>
  <c r="J1544" i="1"/>
  <c r="J1546" i="1"/>
  <c r="J1564" i="1"/>
  <c r="J1566" i="1"/>
  <c r="J1568" i="1"/>
  <c r="J1570" i="1"/>
  <c r="F135" i="4"/>
  <c r="D134" i="4"/>
  <c r="E152" i="4"/>
  <c r="D202" i="4"/>
  <c r="F322" i="4"/>
  <c r="D321" i="4"/>
  <c r="F480" i="4"/>
  <c r="D479" i="4"/>
  <c r="F537" i="4"/>
  <c r="D536" i="4"/>
  <c r="F550" i="4"/>
  <c r="C544" i="1"/>
  <c r="H544" i="1" s="1"/>
  <c r="E70" i="5"/>
  <c r="D1076" i="1"/>
  <c r="G1076" i="1" s="1"/>
  <c r="D1406" i="1"/>
  <c r="E5" i="6"/>
  <c r="D35" i="6"/>
  <c r="F115" i="6"/>
  <c r="C1511" i="1"/>
  <c r="H1511" i="1" s="1"/>
  <c r="D114" i="6"/>
  <c r="D25" i="8"/>
  <c r="C1602" i="1" s="1"/>
  <c r="H1602" i="1" s="1"/>
  <c r="B42" i="9"/>
  <c r="B50" i="9"/>
  <c r="B70" i="9"/>
  <c r="B77" i="9"/>
  <c r="H393" i="1"/>
  <c r="H395" i="1"/>
  <c r="H397" i="1"/>
  <c r="H399" i="1"/>
  <c r="H401" i="1"/>
  <c r="H403" i="1"/>
  <c r="H405" i="1"/>
  <c r="H407" i="1"/>
  <c r="H409" i="1"/>
  <c r="H411" i="1"/>
  <c r="H415" i="1"/>
  <c r="H421" i="1"/>
  <c r="H423" i="1"/>
  <c r="H427" i="1"/>
  <c r="H429" i="1"/>
  <c r="H431" i="1"/>
  <c r="H433" i="1"/>
  <c r="H435" i="1"/>
  <c r="H437" i="1"/>
  <c r="H441" i="1"/>
  <c r="H443" i="1"/>
  <c r="H445" i="1"/>
  <c r="H447" i="1"/>
  <c r="H449" i="1"/>
  <c r="H451" i="1"/>
  <c r="H453" i="1"/>
  <c r="H455" i="1"/>
  <c r="H457" i="1"/>
  <c r="H459" i="1"/>
  <c r="H461" i="1"/>
  <c r="H463" i="1"/>
  <c r="H465" i="1"/>
  <c r="H467" i="1"/>
  <c r="H469" i="1"/>
  <c r="H471" i="1"/>
  <c r="H475" i="1"/>
  <c r="H477" i="1"/>
  <c r="H479" i="1"/>
  <c r="H481" i="1"/>
  <c r="H483" i="1"/>
  <c r="H487" i="1"/>
  <c r="H489" i="1"/>
  <c r="H491" i="1"/>
  <c r="H493" i="1"/>
  <c r="H495" i="1"/>
  <c r="H497" i="1"/>
  <c r="H499" i="1"/>
  <c r="H501" i="1"/>
  <c r="H505" i="1"/>
  <c r="H507" i="1"/>
  <c r="H509" i="1"/>
  <c r="H511" i="1"/>
  <c r="H513" i="1"/>
  <c r="H515" i="1"/>
  <c r="H519" i="1"/>
  <c r="H521" i="1"/>
  <c r="H525" i="1"/>
  <c r="H527" i="1"/>
  <c r="H531" i="1"/>
  <c r="H533" i="1"/>
  <c r="H535" i="1"/>
  <c r="H537" i="1"/>
  <c r="H539" i="1"/>
  <c r="H541" i="1"/>
  <c r="H543" i="1"/>
  <c r="H611" i="1"/>
  <c r="H613" i="1"/>
  <c r="H615" i="1"/>
  <c r="H617" i="1"/>
  <c r="H619" i="1"/>
  <c r="H621" i="1"/>
  <c r="H623" i="1"/>
  <c r="H625" i="1"/>
  <c r="H627" i="1"/>
  <c r="H629" i="1"/>
  <c r="H631" i="1"/>
  <c r="H1013" i="1"/>
  <c r="H1015" i="1"/>
  <c r="H1019" i="1"/>
  <c r="H1021" i="1"/>
  <c r="H1023" i="1"/>
  <c r="H1025" i="1"/>
  <c r="H1027" i="1"/>
  <c r="H1029" i="1"/>
  <c r="H1031" i="1"/>
  <c r="H1033" i="1"/>
  <c r="H1050" i="1"/>
  <c r="H1069" i="1"/>
  <c r="H1071" i="1"/>
  <c r="H1073" i="1"/>
  <c r="H1125" i="1"/>
  <c r="H1127" i="1"/>
  <c r="H1129" i="1"/>
  <c r="H1131" i="1"/>
  <c r="H1152" i="1"/>
  <c r="H1171" i="1"/>
  <c r="H1173" i="1"/>
  <c r="H1175" i="1"/>
  <c r="H1177" i="1"/>
  <c r="H1179" i="1"/>
  <c r="H1261" i="1"/>
  <c r="H1263" i="1"/>
  <c r="H1407" i="1"/>
  <c r="H1409" i="1"/>
  <c r="H1411" i="1"/>
  <c r="H1413" i="1"/>
  <c r="H1415" i="1"/>
  <c r="H1417" i="1"/>
  <c r="H1419" i="1"/>
  <c r="H1421" i="1"/>
  <c r="H1423" i="1"/>
  <c r="D1439" i="1"/>
  <c r="C1450" i="1"/>
  <c r="H1450" i="1" s="1"/>
  <c r="H1479" i="1"/>
  <c r="H1481" i="1"/>
  <c r="H1483" i="1"/>
  <c r="C1485" i="1"/>
  <c r="H1487" i="1"/>
  <c r="H1489" i="1"/>
  <c r="H1556" i="1"/>
  <c r="J1558" i="1"/>
  <c r="J1560" i="1"/>
  <c r="J1562" i="1"/>
  <c r="J1578" i="1"/>
  <c r="J1580" i="1"/>
  <c r="F112" i="4"/>
  <c r="F126" i="4"/>
  <c r="D125" i="4"/>
  <c r="F154" i="4"/>
  <c r="D153" i="4"/>
  <c r="D164" i="4"/>
  <c r="F274" i="4"/>
  <c r="D273" i="4"/>
  <c r="F616" i="4"/>
  <c r="C610" i="1"/>
  <c r="H610" i="1" s="1"/>
  <c r="H33" i="3"/>
  <c r="C1555" i="1"/>
  <c r="H1555" i="1" s="1"/>
  <c r="B69" i="9"/>
  <c r="B94" i="9"/>
  <c r="G314" i="9"/>
  <c r="B165" i="9"/>
  <c r="H546" i="1"/>
  <c r="H548" i="1"/>
  <c r="H550" i="1"/>
  <c r="H552" i="1"/>
  <c r="H554" i="1"/>
  <c r="H556" i="1"/>
  <c r="H558" i="1"/>
  <c r="H560" i="1"/>
  <c r="H562" i="1"/>
  <c r="H564" i="1"/>
  <c r="H566" i="1"/>
  <c r="H568" i="1"/>
  <c r="H570" i="1"/>
  <c r="H572" i="1"/>
  <c r="H574" i="1"/>
  <c r="H576" i="1"/>
  <c r="H580" i="1"/>
  <c r="H582" i="1"/>
  <c r="H584" i="1"/>
  <c r="H586" i="1"/>
  <c r="H590" i="1"/>
  <c r="H592" i="1"/>
  <c r="H594" i="1"/>
  <c r="H596" i="1"/>
  <c r="H598" i="1"/>
  <c r="H600" i="1"/>
  <c r="H602" i="1"/>
  <c r="H604" i="1"/>
  <c r="H606" i="1"/>
  <c r="H608" i="1"/>
  <c r="H612" i="1"/>
  <c r="H614" i="1"/>
  <c r="H616" i="1"/>
  <c r="H618" i="1"/>
  <c r="H620" i="1"/>
  <c r="H622" i="1"/>
  <c r="H624" i="1"/>
  <c r="H626" i="1"/>
  <c r="H628" i="1"/>
  <c r="H630" i="1"/>
  <c r="H632" i="1"/>
  <c r="H636" i="1"/>
  <c r="C1539" i="1"/>
  <c r="H1539" i="1" s="1"/>
  <c r="H1563" i="1"/>
  <c r="C1571" i="1"/>
  <c r="H1571" i="1" s="1"/>
  <c r="C1577" i="1"/>
  <c r="H1577" i="1" s="1"/>
  <c r="J1579" i="1"/>
  <c r="J1581" i="1"/>
  <c r="F68" i="4"/>
  <c r="F77" i="4"/>
  <c r="F178" i="4"/>
  <c r="F216" i="4"/>
  <c r="D647" i="4"/>
  <c r="F428" i="4"/>
  <c r="E156" i="9"/>
  <c r="B156" i="9" s="1"/>
  <c r="H314" i="9"/>
  <c r="B296" i="9"/>
  <c r="B101" i="9"/>
  <c r="E108" i="9"/>
  <c r="B108" i="9" s="1"/>
  <c r="E116" i="9"/>
  <c r="B116" i="9" s="1"/>
  <c r="E124" i="9"/>
  <c r="B124" i="9" s="1"/>
  <c r="E132" i="9"/>
  <c r="B132" i="9" s="1"/>
  <c r="E140" i="9"/>
  <c r="B140" i="9" s="1"/>
  <c r="E148" i="9"/>
  <c r="B148" i="9" s="1"/>
  <c r="B161" i="9"/>
  <c r="E303" i="9"/>
  <c r="B303" i="9" s="1"/>
  <c r="B324" i="9"/>
  <c r="B328" i="9"/>
  <c r="B332" i="9"/>
  <c r="B340" i="9"/>
  <c r="H1493" i="1"/>
  <c r="C1495" i="1"/>
  <c r="H1495" i="1" s="1"/>
  <c r="H1497" i="1"/>
  <c r="H1499" i="1"/>
  <c r="H1501" i="1"/>
  <c r="H1503" i="1"/>
  <c r="H1505" i="1"/>
  <c r="H1507" i="1"/>
  <c r="H1509" i="1"/>
  <c r="H1513" i="1"/>
  <c r="H1515" i="1"/>
  <c r="H1517" i="1"/>
  <c r="H1519" i="1"/>
  <c r="H1521" i="1"/>
  <c r="H1523" i="1"/>
  <c r="C1525" i="1"/>
  <c r="H1525" i="1" s="1"/>
  <c r="H1527" i="1"/>
  <c r="H1529" i="1"/>
  <c r="H1531" i="1"/>
  <c r="H1533" i="1"/>
  <c r="H1535" i="1"/>
  <c r="F165" i="4"/>
  <c r="E647" i="4"/>
  <c r="D641" i="1" s="1"/>
  <c r="D88" i="5"/>
  <c r="D178" i="5"/>
  <c r="D219" i="5"/>
  <c r="E57" i="9"/>
  <c r="B57" i="9" s="1"/>
  <c r="E65" i="9"/>
  <c r="B65" i="9" s="1"/>
  <c r="E73" i="9"/>
  <c r="B73" i="9" s="1"/>
  <c r="E81" i="9"/>
  <c r="B81" i="9" s="1"/>
  <c r="E89" i="9"/>
  <c r="B89" i="9" s="1"/>
  <c r="E97" i="9"/>
  <c r="B97" i="9" s="1"/>
  <c r="B230" i="9"/>
  <c r="B231" i="9"/>
  <c r="B234" i="9"/>
  <c r="B235" i="9"/>
  <c r="B239" i="9"/>
  <c r="B243" i="9"/>
  <c r="B247" i="9"/>
  <c r="B251" i="9"/>
  <c r="B255" i="9"/>
  <c r="B259" i="9"/>
  <c r="B263" i="9"/>
  <c r="B267" i="9"/>
  <c r="B271" i="9"/>
  <c r="B275" i="9"/>
  <c r="B279" i="9"/>
  <c r="B283" i="9"/>
  <c r="B287" i="9"/>
  <c r="B291" i="9"/>
  <c r="E100" i="9"/>
  <c r="B100" i="9" s="1"/>
  <c r="B158" i="9"/>
  <c r="B162" i="9"/>
  <c r="B166" i="9"/>
  <c r="B170" i="9"/>
  <c r="F229" i="9"/>
  <c r="B229" i="9" s="1"/>
  <c r="F232" i="9"/>
  <c r="B232" i="9" s="1"/>
  <c r="F233" i="9"/>
  <c r="B233" i="9" s="1"/>
  <c r="F236" i="9"/>
  <c r="B236" i="9" s="1"/>
  <c r="F237" i="9"/>
  <c r="B237" i="9" s="1"/>
  <c r="F241" i="9"/>
  <c r="B241" i="9" s="1"/>
  <c r="F245" i="9"/>
  <c r="B245" i="9" s="1"/>
  <c r="F249" i="9"/>
  <c r="B249" i="9" s="1"/>
  <c r="F253" i="9"/>
  <c r="B253" i="9" s="1"/>
  <c r="F257" i="9"/>
  <c r="B257" i="9" s="1"/>
  <c r="F261" i="9"/>
  <c r="B261" i="9" s="1"/>
  <c r="F265" i="9"/>
  <c r="B265" i="9" s="1"/>
  <c r="F269" i="9"/>
  <c r="B269" i="9" s="1"/>
  <c r="F273" i="9"/>
  <c r="B273" i="9" s="1"/>
  <c r="F277" i="9"/>
  <c r="B277" i="9" s="1"/>
  <c r="F281" i="9"/>
  <c r="B281" i="9" s="1"/>
  <c r="F285" i="9"/>
  <c r="B285" i="9" s="1"/>
  <c r="F289" i="9"/>
  <c r="B289" i="9" s="1"/>
  <c r="B294" i="9"/>
  <c r="E319" i="9"/>
  <c r="B319" i="9" s="1"/>
  <c r="E323" i="9"/>
  <c r="B323" i="9" s="1"/>
  <c r="E327" i="9"/>
  <c r="B327" i="9" s="1"/>
  <c r="E331" i="9"/>
  <c r="B331" i="9" s="1"/>
  <c r="E335" i="9"/>
  <c r="B335" i="9" s="1"/>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2" i="1"/>
  <c r="G1063" i="1"/>
  <c r="G1064" i="1"/>
  <c r="G1065" i="1"/>
  <c r="G1066" i="1"/>
  <c r="G1067" i="1"/>
  <c r="G1068" i="1"/>
  <c r="G1069" i="1"/>
  <c r="G1070" i="1"/>
  <c r="G1071" i="1"/>
  <c r="G1072" i="1"/>
  <c r="G1073"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7" i="1"/>
  <c r="G1528" i="1"/>
  <c r="G1529" i="1"/>
  <c r="G1530" i="1"/>
  <c r="G1531" i="1"/>
  <c r="G1532" i="1"/>
  <c r="G1533" i="1"/>
  <c r="G1534" i="1"/>
  <c r="G1535" i="1"/>
  <c r="G1536" i="1"/>
  <c r="G1538"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4" i="1"/>
  <c r="G1586" i="1"/>
  <c r="G1587" i="1"/>
  <c r="G1588" i="1"/>
  <c r="G1589" i="1"/>
  <c r="G1590" i="1"/>
  <c r="G1591" i="1"/>
  <c r="G1592" i="1"/>
  <c r="G1593" i="1"/>
  <c r="G1594" i="1"/>
  <c r="G1595" i="1"/>
  <c r="G1596" i="1"/>
  <c r="G1597" i="1"/>
  <c r="G1598" i="1"/>
  <c r="G1599" i="1"/>
  <c r="G1600" i="1"/>
  <c r="G1601"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H24" i="9"/>
  <c r="G24" i="9"/>
  <c r="E24" i="9" s="1"/>
  <c r="F153" i="4"/>
  <c r="F360" i="4"/>
  <c r="F426" i="4"/>
  <c r="F427" i="4"/>
  <c r="F607" i="4"/>
  <c r="F89" i="5"/>
  <c r="G316" i="9"/>
  <c r="G315" i="9"/>
  <c r="H316" i="9"/>
  <c r="H315" i="9"/>
  <c r="F150" i="5"/>
  <c r="F178" i="5"/>
  <c r="F197" i="5"/>
  <c r="F203" i="5"/>
  <c r="F219" i="5"/>
  <c r="F5" i="6"/>
  <c r="D141" i="6"/>
  <c r="B345" i="9"/>
  <c r="E344" i="9"/>
  <c r="I10" i="3" s="1"/>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G1585" i="1" l="1"/>
  <c r="G642" i="1"/>
  <c r="F228" i="9"/>
  <c r="B228" i="9" s="1"/>
  <c r="F88" i="5"/>
  <c r="C1093" i="1"/>
  <c r="F273" i="4"/>
  <c r="C269" i="1"/>
  <c r="F321" i="4"/>
  <c r="C316" i="1"/>
  <c r="F491" i="4"/>
  <c r="C485" i="1"/>
  <c r="D1181" i="1"/>
  <c r="I23" i="3"/>
  <c r="F255" i="5"/>
  <c r="C1259" i="1"/>
  <c r="D69" i="5"/>
  <c r="E314" i="9"/>
  <c r="B314" i="9" s="1"/>
  <c r="H1485" i="1"/>
  <c r="F140" i="4"/>
  <c r="C136" i="1"/>
  <c r="F49" i="4"/>
  <c r="C45" i="1"/>
  <c r="D1012" i="1"/>
  <c r="I21" i="3"/>
  <c r="F536" i="4"/>
  <c r="D535" i="4"/>
  <c r="C530" i="1"/>
  <c r="F431" i="4"/>
  <c r="C425" i="1"/>
  <c r="D430" i="4"/>
  <c r="F12" i="5"/>
  <c r="C1017" i="1"/>
  <c r="D7" i="5"/>
  <c r="F35" i="6"/>
  <c r="H27" i="3"/>
  <c r="C1431" i="1"/>
  <c r="D45" i="8"/>
  <c r="C1628" i="1"/>
  <c r="E180" i="9"/>
  <c r="B180" i="9" s="1"/>
  <c r="B207" i="9"/>
  <c r="E309" i="9"/>
  <c r="B309" i="9" s="1"/>
  <c r="D44" i="8"/>
  <c r="H19" i="9" s="1"/>
  <c r="E19" i="9" s="1"/>
  <c r="B19" i="9" s="1"/>
  <c r="G1583" i="1"/>
  <c r="G1539" i="1"/>
  <c r="G1526" i="1"/>
  <c r="G1450" i="1"/>
  <c r="G1061" i="1"/>
  <c r="G60" i="1"/>
  <c r="G339" i="9"/>
  <c r="E339" i="9" s="1"/>
  <c r="B339" i="9" s="1"/>
  <c r="C1223" i="1"/>
  <c r="F164" i="4"/>
  <c r="C160" i="1"/>
  <c r="F114" i="6"/>
  <c r="H29" i="3"/>
  <c r="C1510" i="1"/>
  <c r="E141" i="6"/>
  <c r="G347" i="9" s="1"/>
  <c r="E347" i="9" s="1"/>
  <c r="I26" i="3"/>
  <c r="D1401" i="1"/>
  <c r="F479" i="4"/>
  <c r="C473" i="1"/>
  <c r="F202" i="4"/>
  <c r="C198" i="1"/>
  <c r="E640" i="4"/>
  <c r="D634" i="1" s="1"/>
  <c r="D529" i="1"/>
  <c r="F106" i="4"/>
  <c r="C102" i="1"/>
  <c r="F354" i="4"/>
  <c r="C349" i="1"/>
  <c r="H1076" i="1"/>
  <c r="C355" i="1"/>
  <c r="F134" i="4"/>
  <c r="C130" i="1"/>
  <c r="F522" i="4"/>
  <c r="C516" i="1"/>
  <c r="G1629" i="1"/>
  <c r="D251" i="5"/>
  <c r="F125" i="4"/>
  <c r="C121" i="1"/>
  <c r="E69" i="5"/>
  <c r="D1075" i="1"/>
  <c r="G1602" i="1"/>
  <c r="G1525" i="1"/>
  <c r="G1485" i="1"/>
  <c r="G336" i="9"/>
  <c r="E336" i="9" s="1"/>
  <c r="B336" i="9" s="1"/>
  <c r="D177" i="5"/>
  <c r="C1182" i="1"/>
  <c r="F647" i="4"/>
  <c r="C641" i="1"/>
  <c r="D152" i="4"/>
  <c r="C149" i="1"/>
  <c r="E299" i="4"/>
  <c r="I17" i="3"/>
  <c r="D148" i="1"/>
  <c r="F309" i="4"/>
  <c r="D308" i="4"/>
  <c r="C304" i="1"/>
  <c r="F7" i="4"/>
  <c r="D6" i="4"/>
  <c r="C3" i="1"/>
  <c r="F584" i="4"/>
  <c r="C578" i="1"/>
  <c r="E251" i="5"/>
  <c r="D1259" i="1"/>
  <c r="F648" i="4"/>
  <c r="F141" i="6"/>
  <c r="H30" i="3"/>
  <c r="C1537" i="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I38" i="3" l="1"/>
  <c r="G343" i="9"/>
  <c r="E343" i="9" s="1"/>
  <c r="B343" i="9" s="1"/>
  <c r="C1621" i="1"/>
  <c r="H1621" i="1" s="1"/>
  <c r="D295" i="1"/>
  <c r="E423" i="4"/>
  <c r="E301" i="4"/>
  <c r="D297" i="1" s="1"/>
  <c r="E300" i="4"/>
  <c r="D296" i="1" s="1"/>
  <c r="C1622" i="1"/>
  <c r="I39" i="3"/>
  <c r="H16" i="3"/>
  <c r="C2" i="1"/>
  <c r="D422" i="4"/>
  <c r="F6" i="4"/>
  <c r="H121" i="1"/>
  <c r="G121" i="1"/>
  <c r="H355" i="1"/>
  <c r="G355" i="1"/>
  <c r="H1510" i="1"/>
  <c r="G1510" i="1"/>
  <c r="H1431" i="1"/>
  <c r="G1431" i="1"/>
  <c r="H1017" i="1"/>
  <c r="G1017" i="1"/>
  <c r="D417" i="4"/>
  <c r="C303" i="1"/>
  <c r="F308" i="4"/>
  <c r="D1074" i="1"/>
  <c r="I22" i="3"/>
  <c r="H349" i="1"/>
  <c r="G349" i="1"/>
  <c r="H473" i="1"/>
  <c r="G473" i="1"/>
  <c r="H160" i="1"/>
  <c r="G160" i="1"/>
  <c r="F7" i="5"/>
  <c r="D6" i="5"/>
  <c r="H21" i="3"/>
  <c r="C1012" i="1"/>
  <c r="H425" i="1"/>
  <c r="G425" i="1"/>
  <c r="H45" i="1"/>
  <c r="G45" i="1"/>
  <c r="H485" i="1"/>
  <c r="G485" i="1"/>
  <c r="G342" i="9"/>
  <c r="E342" i="9" s="1"/>
  <c r="K1480" i="9"/>
  <c r="I24" i="3"/>
  <c r="D1255" i="1"/>
  <c r="H149" i="1"/>
  <c r="G149" i="1"/>
  <c r="H1182" i="1"/>
  <c r="G1182" i="1"/>
  <c r="H516" i="1"/>
  <c r="G516" i="1"/>
  <c r="H578" i="1"/>
  <c r="G578" i="1"/>
  <c r="D299" i="4"/>
  <c r="H17" i="3"/>
  <c r="C148" i="1"/>
  <c r="F152" i="4"/>
  <c r="F177" i="5"/>
  <c r="D176" i="5"/>
  <c r="H23" i="3"/>
  <c r="C1181" i="1"/>
  <c r="D418" i="4"/>
  <c r="H102" i="1"/>
  <c r="G102" i="1"/>
  <c r="H198" i="1"/>
  <c r="G198" i="1"/>
  <c r="G1401" i="1"/>
  <c r="H1401" i="1"/>
  <c r="H1223" i="1"/>
  <c r="G1223" i="1"/>
  <c r="H530" i="1"/>
  <c r="G530" i="1"/>
  <c r="E6" i="5"/>
  <c r="H136" i="1"/>
  <c r="G136" i="1"/>
  <c r="F69" i="5"/>
  <c r="H22" i="3"/>
  <c r="C1074" i="1"/>
  <c r="H316" i="1"/>
  <c r="G316" i="1"/>
  <c r="H1093" i="1"/>
  <c r="G1093" i="1"/>
  <c r="H3" i="1"/>
  <c r="G3" i="1"/>
  <c r="D1537" i="1"/>
  <c r="I30" i="3"/>
  <c r="H269" i="1"/>
  <c r="G269" i="1"/>
  <c r="H304" i="1"/>
  <c r="G304" i="1"/>
  <c r="H641" i="1"/>
  <c r="G641" i="1"/>
  <c r="H1075" i="1"/>
  <c r="G1075" i="1"/>
  <c r="F251" i="5"/>
  <c r="H24" i="3"/>
  <c r="C1255" i="1"/>
  <c r="H130" i="1"/>
  <c r="G130" i="1"/>
  <c r="H1628" i="1"/>
  <c r="G1628" i="1"/>
  <c r="D639" i="4"/>
  <c r="C424" i="1"/>
  <c r="F430" i="4"/>
  <c r="D640" i="4"/>
  <c r="C529" i="1"/>
  <c r="F535" i="4"/>
  <c r="H1259" i="1"/>
  <c r="G1259" i="1"/>
  <c r="E176" i="5"/>
  <c r="D1180" i="1" s="1"/>
  <c r="D637" i="1"/>
  <c r="B347" i="9"/>
  <c r="E346" i="9"/>
  <c r="H1537" i="1"/>
  <c r="G1537" i="1"/>
  <c r="H9" i="3"/>
  <c r="E341" i="9" l="1"/>
  <c r="H11" i="3"/>
  <c r="N3" i="9" s="1"/>
  <c r="G1621" i="1"/>
  <c r="B342" i="9"/>
  <c r="F639" i="4"/>
  <c r="C633" i="1"/>
  <c r="H1074" i="1"/>
  <c r="G1074" i="1"/>
  <c r="F418" i="4"/>
  <c r="C413" i="1"/>
  <c r="C295" i="1"/>
  <c r="D301" i="4"/>
  <c r="F299" i="4"/>
  <c r="D423" i="4"/>
  <c r="H303" i="1"/>
  <c r="G303" i="1"/>
  <c r="H424" i="1"/>
  <c r="G424" i="1"/>
  <c r="F176" i="5"/>
  <c r="C1180" i="1"/>
  <c r="H529" i="1"/>
  <c r="G529" i="1"/>
  <c r="F640" i="4"/>
  <c r="C634" i="1"/>
  <c r="H1255" i="1"/>
  <c r="G1255" i="1"/>
  <c r="H299" i="9"/>
  <c r="D1011" i="1"/>
  <c r="H1181" i="1"/>
  <c r="G1181" i="1"/>
  <c r="C1011" i="1"/>
  <c r="G306" i="9"/>
  <c r="E306" i="9" s="1"/>
  <c r="B306" i="9" s="1"/>
  <c r="F6" i="5"/>
  <c r="G299" i="9"/>
  <c r="F417" i="4"/>
  <c r="C412" i="1"/>
  <c r="D300" i="4"/>
  <c r="H20" i="9"/>
  <c r="D418" i="1"/>
  <c r="E424" i="4"/>
  <c r="D419" i="1" s="1"/>
  <c r="E425" i="4"/>
  <c r="D420" i="1" s="1"/>
  <c r="E644" i="4"/>
  <c r="H1012" i="1"/>
  <c r="G1012" i="1"/>
  <c r="G2" i="1"/>
  <c r="H2" i="1"/>
  <c r="H148" i="1"/>
  <c r="G148" i="1"/>
  <c r="D643" i="4"/>
  <c r="F422" i="4"/>
  <c r="C417" i="1"/>
  <c r="D424" i="4"/>
  <c r="H1622" i="1"/>
  <c r="G1622" i="1"/>
  <c r="K3" i="9"/>
  <c r="I9" i="3"/>
  <c r="I11" i="3" l="1"/>
  <c r="H412" i="1"/>
  <c r="G412" i="1"/>
  <c r="H1180" i="1"/>
  <c r="G1180" i="1"/>
  <c r="C297" i="1"/>
  <c r="F301" i="4"/>
  <c r="H417" i="1"/>
  <c r="G417" i="1"/>
  <c r="H8" i="3"/>
  <c r="M3" i="9" s="1"/>
  <c r="G1011" i="1"/>
  <c r="H1011" i="1"/>
  <c r="H295" i="1"/>
  <c r="G295" i="1"/>
  <c r="F424" i="4"/>
  <c r="C419" i="1"/>
  <c r="E646" i="4"/>
  <c r="D638" i="1"/>
  <c r="E645" i="4"/>
  <c r="E299" i="9"/>
  <c r="G20" i="9"/>
  <c r="E20" i="9" s="1"/>
  <c r="B20" i="9" s="1"/>
  <c r="D425" i="4"/>
  <c r="F423" i="4"/>
  <c r="C418" i="1"/>
  <c r="D644" i="4"/>
  <c r="H413" i="1"/>
  <c r="G413" i="1"/>
  <c r="H633" i="1"/>
  <c r="G633" i="1"/>
  <c r="H634" i="1"/>
  <c r="G634" i="1"/>
  <c r="C637" i="1"/>
  <c r="F643" i="4"/>
  <c r="D645" i="4"/>
  <c r="F300" i="4"/>
  <c r="C296" i="1"/>
  <c r="C639" i="1" l="1"/>
  <c r="F645" i="4"/>
  <c r="F425" i="4"/>
  <c r="C420" i="1"/>
  <c r="F644" i="4"/>
  <c r="C638" i="1"/>
  <c r="D646" i="4"/>
  <c r="D640" i="1"/>
  <c r="E650" i="4"/>
  <c r="G418" i="1"/>
  <c r="H418" i="1"/>
  <c r="H419" i="1"/>
  <c r="G419" i="1"/>
  <c r="G296" i="1"/>
  <c r="H296" i="1"/>
  <c r="H637" i="1"/>
  <c r="G637" i="1"/>
  <c r="B299" i="9"/>
  <c r="D639" i="1"/>
  <c r="E649" i="4"/>
  <c r="G334" i="9"/>
  <c r="H334" i="9"/>
  <c r="H297" i="1"/>
  <c r="G297" i="1"/>
  <c r="F646" i="4" l="1"/>
  <c r="C640" i="1"/>
  <c r="D650" i="4"/>
  <c r="G297" i="9"/>
  <c r="E297" i="9" s="1"/>
  <c r="B297" i="9" s="1"/>
  <c r="H638" i="1"/>
  <c r="G638" i="1"/>
  <c r="D649" i="4"/>
  <c r="E334" i="9"/>
  <c r="D643" i="1"/>
  <c r="I18" i="3"/>
  <c r="D644" i="1"/>
  <c r="I19" i="3"/>
  <c r="G420" i="1"/>
  <c r="H420" i="1"/>
  <c r="H639" i="1"/>
  <c r="G639" i="1"/>
  <c r="B334" i="9" l="1"/>
  <c r="E298" i="9"/>
  <c r="I8" i="3" s="1"/>
  <c r="F649" i="4"/>
  <c r="H18" i="3"/>
  <c r="C643" i="1"/>
  <c r="F650" i="4"/>
  <c r="H19" i="3"/>
  <c r="C644" i="1"/>
  <c r="H640" i="1"/>
  <c r="G640" i="1"/>
  <c r="H7" i="3"/>
  <c r="J3" i="9" s="1"/>
  <c r="G295" i="9" s="1"/>
  <c r="G17" i="9" l="1"/>
  <c r="G15" i="9"/>
  <c r="J11" i="9"/>
  <c r="I7" i="9"/>
  <c r="G18" i="9"/>
  <c r="J17" i="9"/>
  <c r="M15" i="9"/>
  <c r="J12" i="9"/>
  <c r="J9" i="9"/>
  <c r="K6" i="9"/>
  <c r="H18" i="9"/>
  <c r="I17" i="9"/>
  <c r="L15" i="9"/>
  <c r="F15" i="9" s="1"/>
  <c r="I12" i="9"/>
  <c r="K10" i="9"/>
  <c r="K7" i="9"/>
  <c r="J6" i="9"/>
  <c r="I5" i="9"/>
  <c r="L293" i="9"/>
  <c r="F293" i="9" s="1"/>
  <c r="B293" i="9" s="1"/>
  <c r="G21" i="9"/>
  <c r="G16" i="9"/>
  <c r="K12" i="9"/>
  <c r="K9" i="9"/>
  <c r="J8" i="9"/>
  <c r="K5" i="9"/>
  <c r="H295" i="9"/>
  <c r="E295" i="9" s="1"/>
  <c r="H644" i="1"/>
  <c r="G644" i="1"/>
  <c r="M16" i="9"/>
  <c r="K13" i="9"/>
  <c r="I11" i="9"/>
  <c r="I8" i="9"/>
  <c r="J5" i="9"/>
  <c r="G22" i="9"/>
  <c r="L16" i="9"/>
  <c r="J13" i="9"/>
  <c r="I9" i="9"/>
  <c r="H21" i="9"/>
  <c r="H17" i="9"/>
  <c r="H16" i="9"/>
  <c r="H15" i="9"/>
  <c r="E15" i="9" s="1"/>
  <c r="I13" i="9"/>
  <c r="K11" i="9"/>
  <c r="J10" i="9"/>
  <c r="K8" i="9"/>
  <c r="J7" i="9"/>
  <c r="I6" i="9"/>
  <c r="H22" i="9"/>
  <c r="H643" i="1"/>
  <c r="G643" i="1"/>
  <c r="E5" i="9" l="1"/>
  <c r="B5" i="9" s="1"/>
  <c r="E12" i="9"/>
  <c r="B12" i="9" s="1"/>
  <c r="E21" i="9"/>
  <c r="B21" i="9" s="1"/>
  <c r="E7" i="9"/>
  <c r="B7" i="9" s="1"/>
  <c r="E6" i="9"/>
  <c r="B6" i="9" s="1"/>
  <c r="F16" i="9"/>
  <c r="E17" i="9"/>
  <c r="B17" i="9" s="1"/>
  <c r="E10" i="9"/>
  <c r="B10" i="9" s="1"/>
  <c r="E13" i="9"/>
  <c r="B13" i="9" s="1"/>
  <c r="E8" i="9"/>
  <c r="B8" i="9" s="1"/>
  <c r="E16" i="9"/>
  <c r="B16" i="9" s="1"/>
  <c r="E11" i="9"/>
  <c r="B11" i="9" s="1"/>
  <c r="F23" i="9"/>
  <c r="E9" i="9"/>
  <c r="B9" i="9" s="1"/>
  <c r="E22" i="9"/>
  <c r="B22" i="9" s="1"/>
  <c r="B295" i="9"/>
  <c r="E23" i="9"/>
  <c r="I7" i="3" s="1"/>
  <c r="E18" i="9"/>
  <c r="B18" i="9" s="1"/>
  <c r="F14" i="9"/>
  <c r="B15" i="9"/>
  <c r="E4" i="9" l="1"/>
  <c r="F3"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<sst xmlns="http://schemas.openxmlformats.org/spreadsheetml/2006/main" count="4719" uniqueCount="3650">
  <si>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</si>
  <si>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</si>
  <si>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</si>
  <si>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</si>
  <si>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</si>
  <si>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</si>
  <si>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</si>
  <si>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</si>
  <si>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</si>
  <si>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</si>
  <si>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</si>
  <si>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</si>
  <si>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</si>
  <si>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</si>
  <si>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</si>
  <si>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</si>
  <si>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</si>
  <si>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</si>
  <si>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</si>
  <si>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</si>
  <si>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</si>
  <si>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</si>
  <si>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</si>
  <si>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</si>
  <si>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</si>
  <si>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</si>
  <si>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</si>
  <si>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</si>
  <si>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</si>
  <si>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</si>
  <si>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</si>
  <si>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</si>
  <si>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</si>
  <si>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</si>
  <si>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</si>
  <si>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</si>
  <si>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</si>
  <si>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</si>
  <si>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</si>
  <si>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</si>
  <si>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</si>
  <si>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</si>
  <si>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</si>
  <si>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</si>
  <si>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</si>
  <si>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</si>
  <si>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</si>
  <si>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</si>
  <si>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</si>
  <si>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</si>
  <si>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</si>
  <si>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</si>
  <si>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</si>
  <si>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</si>
  <si>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</si>
  <si>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15219 - O.Š. STENJEVEC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</si>
  <si>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</si>
  <si>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</si>
  <si>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</si>
  <si>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</si>
  <si>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</si>
  <si>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</si>
  <si>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</si>
  <si>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</si>
  <si>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</si>
  <si>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</si>
  <si>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</si>
  <si>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</si>
  <si>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</si>
  <si>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</si>
  <si>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</si>
  <si>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</si>
  <si>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</si>
  <si>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</si>
  <si>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</si>
  <si>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</si>
  <si>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</si>
  <si>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</si>
  <si>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</si>
  <si>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</si>
  <si>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</si>
  <si>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</si>
  <si>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</si>
  <si>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</si>
  <si>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</si>
  <si>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</si>
  <si>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</si>
  <si>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</si>
  <si>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</si>
  <si>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</si>
  <si>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</si>
  <si>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</si>
  <si>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</si>
  <si>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</si>
  <si>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</si>
  <si>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</si>
  <si>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</si>
  <si>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</si>
  <si>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</si>
  <si>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</si>
  <si>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</si>
  <si>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</si>
  <si>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</si>
  <si>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</si>
  <si>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</si>
  <si>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</si>
  <si>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</si>
  <si>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</si>
  <si>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</si>
  <si>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</si>
  <si>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</si>
  <si>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</si>
  <si>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</si>
  <si>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</si>
  <si>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</si>
  <si>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</si>
  <si>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</si>
  <si>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</si>
  <si>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</si>
  <si>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</si>
  <si>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</si>
  <si>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</si>
  <si>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</si>
  <si>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</si>
  <si>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</si>
  <si>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</si>
  <si>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</si>
  <si>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</si>
  <si>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</si>
  <si>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</si>
  <si>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</si>
  <si>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</si>
  <si>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</si>
  <si>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</si>
  <si>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</si>
  <si>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</si>
  <si>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</si>
  <si>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</si>
  <si>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</si>
  <si>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</si>
  <si>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</si>
  <si>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</si>
  <si>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</si>
  <si>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</si>
  <si>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</si>
  <si>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</si>
  <si>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</si>
  <si>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</si>
  <si>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</si>
  <si>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</si>
  <si>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</si>
  <si>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</si>
  <si>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</si>
  <si>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</si>
  <si>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</si>
  <si>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</si>
  <si>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</si>
  <si>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</si>
  <si>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</si>
  <si>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</si>
  <si>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</si>
  <si>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</si>
  <si>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</si>
  <si>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</si>
  <si>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</si>
  <si>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</si>
  <si>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</si>
  <si>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</si>
  <si>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</si>
  <si>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</si>
  <si>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</si>
  <si>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</si>
  <si>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</si>
  <si>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</si>
  <si>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</si>
  <si>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</si>
  <si>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</si>
  <si>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</si>
  <si>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</si>
  <si>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</si>
  <si>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</si>
  <si>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</si>
  <si>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</si>
  <si>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</si>
  <si>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</si>
  <si>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</si>
  <si>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</si>
  <si>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</si>
  <si>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</si>
  <si>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</si>
  <si>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</si>
  <si>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</si>
  <si>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</si>
  <si>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</si>
  <si>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</si>
  <si>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</si>
  <si>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</si>
  <si>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</si>
  <si>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</si>
  <si>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</si>
  <si>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</si>
  <si>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</si>
  <si>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</si>
  <si>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</si>
  <si>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</si>
  <si>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</si>
  <si>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</si>
  <si>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</si>
  <si>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</si>
  <si>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</si>
  <si>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</si>
  <si>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</si>
  <si>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</si>
  <si>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</si>
  <si>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</si>
  <si>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</si>
  <si>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</si>
  <si>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</si>
  <si>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</si>
  <si>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</si>
  <si>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</si>
  <si>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</si>
  <si>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</si>
  <si>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</si>
  <si>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</si>
  <si>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</si>
  <si>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</si>
  <si>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</si>
  <si>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</si>
  <si>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</si>
  <si>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</si>
  <si>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</si>
  <si>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</si>
  <si>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</si>
  <si>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</si>
  <si>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</si>
  <si>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</si>
  <si>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</si>
  <si>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</si>
  <si>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</si>
  <si>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</si>
  <si>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</si>
  <si>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</si>
  <si>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</si>
  <si>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</si>
  <si>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</si>
  <si>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</si>
  <si>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</si>
  <si>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</si>
  <si>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</si>
  <si>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</si>
  <si>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</si>
  <si>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</si>
  <si>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</si>
  <si>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</si>
  <si>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</si>
  <si>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</si>
  <si>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</si>
  <si>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</si>
  <si>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</si>
  <si>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</si>
  <si>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</si>
  <si>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</si>
  <si>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</si>
  <si>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</si>
  <si>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</si>
  <si>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</si>
  <si>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</si>
  <si>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</si>
  <si>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</si>
  <si>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</si>
  <si>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</si>
  <si>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</si>
  <si>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</si>
  <si>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</si>
  <si>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</si>
  <si>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</si>
  <si>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</si>
  <si>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</si>
  <si>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</si>
  <si>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</si>
  <si>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</si>
  <si>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</si>
  <si>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</si>
  <si>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</si>
  <si>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</si>
  <si>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</si>
  <si>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</si>
  <si>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</si>
  <si>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</si>
  <si>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</si>
  <si>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</si>
  <si>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</si>
  <si>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</si>
  <si>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</si>
  <si>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</si>
  <si>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</si>
  <si>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</si>
  <si>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</si>
  <si>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</si>
  <si>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</si>
  <si>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</si>
  <si>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</si>
  <si>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</si>
  <si>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</si>
  <si>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</si>
  <si>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</si>
  <si>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</si>
  <si>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</si>
  <si>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</si>
  <si>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</si>
  <si>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</si>
  <si>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</si>
  <si>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</si>
  <si>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</si>
  <si>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</si>
  <si>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</si>
  <si>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</si>
  <si>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</si>
  <si>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</si>
  <si>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</si>
  <si>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</si>
  <si>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</si>
  <si>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</si>
  <si>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</si>
  <si>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</si>
  <si>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</si>
  <si>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</si>
  <si>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</si>
  <si>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</si>
  <si>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</si>
  <si>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</si>
  <si>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</si>
  <si>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</si>
  <si>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</si>
  <si>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</si>
  <si>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</si>
  <si>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</si>
  <si>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</si>
  <si>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</si>
  <si>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</si>
  <si>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</si>
  <si>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</si>
  <si>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</si>
  <si>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</si>
  <si>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</si>
  <si>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</si>
  <si>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</si>
  <si>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</si>
  <si>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</si>
  <si>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</si>
  <si>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</si>
  <si>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</si>
  <si>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</si>
  <si>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</si>
  <si>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</si>
  <si>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</si>
  <si>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</si>
  <si>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</si>
  <si>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</si>
  <si>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</si>
  <si>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</si>
  <si>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</si>
  <si>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</si>
  <si>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</si>
  <si>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</si>
  <si>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</si>
  <si>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</si>
  <si>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</si>
  <si>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</si>
  <si>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</si>
  <si>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</si>
  <si>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</si>
  <si>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</si>
  <si>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</si>
  <si>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</si>
  <si>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</si>
  <si>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</si>
  <si>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</si>
  <si>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</si>
  <si>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</si>
  <si>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</si>
  <si>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</si>
  <si>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</si>
  <si>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</si>
  <si>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</si>
  <si>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</si>
  <si>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</si>
  <si>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</si>
  <si>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</si>
  <si>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</si>
  <si>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</si>
  <si>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</si>
  <si>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</si>
  <si>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</si>
  <si>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</si>
  <si>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</si>
  <si>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</si>
  <si>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</si>
  <si>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</si>
  <si>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</si>
  <si>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</si>
  <si>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</si>
  <si>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</si>
  <si>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</si>
  <si>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</si>
  <si>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</si>
  <si>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</si>
  <si>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</si>
  <si>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</si>
  <si>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</si>
  <si>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</si>
  <si>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</si>
  <si>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</si>
  <si>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</si>
  <si>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</si>
  <si>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</si>
  <si>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</si>
  <si>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</si>
  <si>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</si>
  <si>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</si>
  <si>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</si>
  <si>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</si>
  <si>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</si>
  <si>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</si>
  <si>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</si>
  <si>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</si>
  <si>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</si>
  <si>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</si>
  <si>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</si>
  <si>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</si>
  <si>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</si>
  <si>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</si>
  <si>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</si>
  <si>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</si>
  <si>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</si>
  <si>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</si>
  <si>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</si>
  <si>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</si>
  <si>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</si>
  <si>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</si>
  <si>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</si>
  <si>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</si>
  <si>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</si>
  <si>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</si>
  <si>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</si>
  <si>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</si>
  <si>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</si>
  <si>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</si>
  <si>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</si>
  <si>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</si>
  <si>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</si>
  <si>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</si>
  <si>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</si>
  <si>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</si>
  <si>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</si>
  <si>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</si>
  <si>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</si>
  <si>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</si>
  <si>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</si>
  <si>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</si>
  <si>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</si>
  <si>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</si>
  <si>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</si>
  <si>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</si>
  <si>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</si>
  <si>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</si>
  <si>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</si>
  <si>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</si>
  <si>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</si>
  <si>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</si>
  <si>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</si>
  <si>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</si>
  <si>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</si>
  <si>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</si>
  <si>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</si>
  <si>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</si>
  <si>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</si>
  <si>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</si>
  <si>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</si>
  <si>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</si>
  <si>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</si>
  <si>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</si>
  <si>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</si>
  <si>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</si>
  <si>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</si>
  <si>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</si>
  <si>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</si>
  <si>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</si>
  <si>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</si>
  <si>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</si>
  <si>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</si>
  <si>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</si>
  <si>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</si>
  <si>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</si>
  <si>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</si>
  <si>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</si>
  <si>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</si>
  <si>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</si>
  <si>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</si>
  <si>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</si>
  <si>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</si>
  <si>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</si>
  <si>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</si>
  <si>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</si>
  <si>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</si>
  <si>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</si>
  <si>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</si>
  <si>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</si>
  <si>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</si>
  <si>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</si>
  <si>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</si>
  <si>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</si>
  <si>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</si>
  <si>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</si>
  <si>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</si>
  <si>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</si>
  <si>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</si>
  <si>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</si>
  <si>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</si>
  <si>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</si>
  <si>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</si>
  <si>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</si>
  <si>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</si>
  <si>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</si>
  <si>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</si>
  <si>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</si>
  <si>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</si>
  <si>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</si>
  <si>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</si>
  <si>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</si>
  <si>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</si>
  <si>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</si>
  <si>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</si>
  <si>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</si>
  <si>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</si>
  <si>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</si>
  <si>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</si>
  <si>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</si>
  <si>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</si>
  <si>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</si>
  <si>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</si>
  <si>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</si>
  <si>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</si>
  <si>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</si>
  <si>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</si>
  <si>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</si>
  <si>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</si>
  <si>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</si>
  <si>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</si>
  <si>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</si>
  <si>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</si>
  <si>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</si>
  <si>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</si>
  <si>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</si>
  <si>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</si>
  <si>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</si>
  <si>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</si>
  <si>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</si>
  <si>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</si>
  <si>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</si>
  <si>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</si>
  <si>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</si>
  <si>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</si>
  <si>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</si>
  <si>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</si>
  <si>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</si>
  <si>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</si>
  <si>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</si>
  <si>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</si>
  <si>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</si>
  <si>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</si>
  <si>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</si>
  <si>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</si>
  <si>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</si>
  <si>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</si>
  <si>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</si>
  <si>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</si>
  <si>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</si>
  <si>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</si>
  <si>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</si>
  <si>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</si>
  <si>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</si>
  <si>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</si>
  <si>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</si>
  <si>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</si>
  <si>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</si>
  <si>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</si>
  <si>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</si>
  <si>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</si>
  <si>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</si>
  <si>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</si>
  <si>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</si>
  <si>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</si>
  <si>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</si>
  <si>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</si>
  <si>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</si>
  <si>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</si>
  <si>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</si>
  <si>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</si>
  <si>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</si>
  <si>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</si>
  <si>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</si>
  <si>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</si>
  <si>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</si>
  <si>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</si>
  <si>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</si>
  <si>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</si>
  <si>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</si>
  <si>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</si>
  <si>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</si>
  <si>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</si>
  <si>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</si>
  <si>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</si>
  <si>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</si>
  <si>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</si>
  <si>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</si>
  <si>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</si>
  <si>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</si>
  <si>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</si>
  <si>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</si>
  <si>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</si>
  <si>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</si>
  <si>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</si>
  <si>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</si>
  <si>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</si>
  <si>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</si>
  <si>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</si>
  <si>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</si>
  <si>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</si>
  <si>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</si>
  <si>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</si>
  <si>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</si>
  <si>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</si>
  <si>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</si>
  <si>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</si>
  <si>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</si>
  <si>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</si>
  <si>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</si>
  <si>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</si>
  <si>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</si>
  <si>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</si>
  <si>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</si>
  <si>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</si>
  <si>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</si>
  <si>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</si>
  <si>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</si>
  <si>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</si>
  <si>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</si>
  <si>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</si>
  <si>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</si>
  <si>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</si>
  <si>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</si>
  <si>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</si>
  <si>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</si>
  <si>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</si>
  <si>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</si>
  <si>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</si>
  <si>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</si>
  <si>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</si>
  <si>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</si>
  <si>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</si>
  <si>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</si>
  <si>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</si>
  <si>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</si>
  <si>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</si>
  <si>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</si>
  <si>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</si>
  <si>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</si>
  <si>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</si>
  <si>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</si>
  <si>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</si>
  <si>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</si>
  <si>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</si>
  <si>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</si>
  <si>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</si>
  <si>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</si>
  <si>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</si>
  <si>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</si>
  <si>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</si>
  <si>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</si>
  <si>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</si>
  <si>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</si>
  <si>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</si>
  <si>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</si>
  <si>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</si>
  <si>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</si>
  <si>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</si>
  <si>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</si>
  <si>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</si>
  <si>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</si>
  <si>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</si>
  <si>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</si>
  <si>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</si>
  <si>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</si>
  <si>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</si>
  <si>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</si>
  <si>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</si>
  <si>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</si>
  <si>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</si>
  <si>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</si>
  <si>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</si>
  <si>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</si>
  <si>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</si>
  <si>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</si>
  <si>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</si>
  <si>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</si>
  <si>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</si>
  <si>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</si>
  <si>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</si>
  <si>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</si>
  <si>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</si>
  <si>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</si>
  <si>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</si>
  <si>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</si>
  <si>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</si>
  <si>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</si>
  <si>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</si>
  <si>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</si>
  <si>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</si>
  <si>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</si>
  <si>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</si>
  <si>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</si>
  <si>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</si>
  <si>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</si>
  <si>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</si>
  <si>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</si>
  <si>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</si>
  <si>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</si>
  <si>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</si>
  <si>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</si>
  <si>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</si>
  <si>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</si>
  <si>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</si>
  <si>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</si>
  <si>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</si>
  <si>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</si>
  <si>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</si>
  <si>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</si>
  <si>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</si>
  <si>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</si>
  <si>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</si>
  <si>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</si>
  <si>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</si>
  <si>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</si>
  <si>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</si>
  <si>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</si>
  <si>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</si>
  <si>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</si>
  <si>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</si>
  <si>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</si>
  <si>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</si>
  <si>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</si>
  <si>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</si>
  <si>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</si>
  <si>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</si>
  <si>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</si>
  <si>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</si>
  <si>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</si>
  <si>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</si>
  <si>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</si>
  <si>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</si>
  <si>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</si>
  <si>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</si>
  <si>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</si>
  <si>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</si>
  <si>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</si>
  <si>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</si>
  <si>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</si>
  <si>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</si>
  <si>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</si>
  <si>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</si>
  <si>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</si>
  <si>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</si>
  <si>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</si>
  <si>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</si>
  <si>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</si>
  <si>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</si>
  <si>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</si>
  <si>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</si>
  <si>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</si>
  <si>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</si>
  <si>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</si>
  <si>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</si>
  <si>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</si>
  <si>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</si>
  <si>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</si>
  <si>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</si>
  <si>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</si>
  <si>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</si>
  <si>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</si>
  <si>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</si>
  <si>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</si>
  <si>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</si>
  <si>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</si>
  <si>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</si>
  <si>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</si>
  <si>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</si>
  <si>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</si>
  <si>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</si>
  <si>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</si>
  <si>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</si>
  <si>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</si>
  <si>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</si>
  <si>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</si>
  <si>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</si>
  <si>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</si>
  <si>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</si>
  <si>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</si>
  <si>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</si>
  <si>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</si>
  <si>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</si>
  <si>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</si>
  <si>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</si>
  <si>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</si>
  <si>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</si>
  <si>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</si>
  <si>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</si>
  <si>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</si>
  <si>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</si>
  <si>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</si>
  <si>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</si>
  <si>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</si>
  <si>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</si>
  <si>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</si>
  <si>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</si>
  <si>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</si>
  <si>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</si>
  <si>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</si>
  <si>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</si>
  <si>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</si>
  <si>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</si>
  <si>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</si>
  <si>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</si>
  <si>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</si>
  <si>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</si>
  <si>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</si>
  <si>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</si>
  <si>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</si>
  <si>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</si>
  <si>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</si>
  <si>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</si>
  <si>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</si>
  <si>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</si>
  <si>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</si>
  <si>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</si>
  <si>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</si>
  <si>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</si>
  <si>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</si>
  <si>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</si>
  <si>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</si>
  <si>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</si>
  <si>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</si>
  <si>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</si>
  <si>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</si>
  <si>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</si>
  <si>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</si>
  <si>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</si>
  <si>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</si>
  <si>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</si>
  <si>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</si>
  <si>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</si>
  <si>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</si>
  <si>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</si>
  <si>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</si>
  <si>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</si>
  <si>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</si>
  <si>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</si>
  <si>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</si>
  <si>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</si>
  <si>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</si>
  <si>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</si>
  <si>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</si>
  <si>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</si>
  <si>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</si>
  <si>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</si>
  <si>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</si>
  <si>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</si>
  <si>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</si>
  <si>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</si>
  <si>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</si>
  <si>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</si>
  <si>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</si>
  <si>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</si>
  <si>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</si>
  <si>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</si>
  <si>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</si>
  <si>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</si>
  <si>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</si>
  <si>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</si>
  <si>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</si>
  <si>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</si>
  <si>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</si>
  <si>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</si>
  <si>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</si>
  <si>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</si>
  <si>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</si>
  <si>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</si>
  <si>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</si>
  <si>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</si>
  <si>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</si>
  <si>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</si>
  <si>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</si>
  <si>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</si>
  <si>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</si>
  <si>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</si>
  <si>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</si>
  <si>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</si>
  <si>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</si>
  <si>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</si>
  <si>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</si>
  <si>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</si>
  <si>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</si>
  <si>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</si>
  <si>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</si>
  <si>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</si>
  <si>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</si>
  <si>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</si>
  <si>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</si>
  <si>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</si>
  <si>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</si>
  <si>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</si>
  <si>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</si>
  <si>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</si>
  <si>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</si>
  <si>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</si>
  <si>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</si>
  <si>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</si>
  <si>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</si>
  <si>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</si>
  <si>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</si>
  <si>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</si>
  <si>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</si>
  <si>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</si>
  <si>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</si>
  <si>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</si>
  <si>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</si>
  <si>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</si>
  <si>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</si>
  <si>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</si>
  <si>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</si>
  <si>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</si>
  <si>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</si>
  <si>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</si>
  <si>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</si>
  <si>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</si>
  <si>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</si>
  <si>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</si>
  <si>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</si>
  <si>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</si>
  <si>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</si>
  <si>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</si>
  <si>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</si>
  <si>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</si>
  <si>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</si>
  <si>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</si>
  <si>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</si>
  <si>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</si>
  <si>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</si>
  <si>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</si>
  <si>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</si>
  <si>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</si>
  <si>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</si>
  <si>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</si>
  <si>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</si>
  <si>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</si>
  <si>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</si>
  <si>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</si>
  <si>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</si>
  <si>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</si>
  <si>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</si>
  <si>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</si>
  <si>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</si>
  <si>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</si>
  <si>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</si>
  <si>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</si>
  <si>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</si>
  <si>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</si>
  <si>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</si>
  <si>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</si>
  <si>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</si>
  <si>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</si>
  <si>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</si>
  <si>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</si>
  <si>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</si>
  <si>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</si>
  <si>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</si>
  <si>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</si>
  <si>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</si>
  <si>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</si>
  <si>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</si>
  <si>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</si>
  <si>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</si>
  <si>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</si>
  <si>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</si>
  <si>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</si>
  <si>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</si>
  <si>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</si>
  <si>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</si>
  <si>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</si>
  <si>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</si>
  <si>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</si>
  <si>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</si>
  <si>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</si>
  <si>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</si>
  <si>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</si>
  <si>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</si>
  <si>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</si>
  <si>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</si>
  <si>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</si>
  <si>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</si>
  <si>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</si>
  <si>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</si>
  <si>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</si>
  <si>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</si>
  <si>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</si>
  <si>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</si>
  <si>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</si>
  <si>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</si>
  <si>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</si>
  <si>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</si>
  <si>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</si>
  <si>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</si>
  <si>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</si>
  <si>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</si>
  <si>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</si>
  <si>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</si>
  <si>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</si>
  <si>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</si>
  <si>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</si>
  <si>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</si>
  <si>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</si>
  <si>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</si>
  <si>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</si>
  <si>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</si>
  <si>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</si>
  <si>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</si>
  <si>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</si>
  <si>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</si>
  <si>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</si>
  <si>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</si>
  <si>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</si>
  <si>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</si>
  <si>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</si>
  <si>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</si>
  <si>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</si>
  <si>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</si>
  <si>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</si>
  <si>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</si>
  <si>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</si>
  <si>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</si>
  <si>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</si>
  <si>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</si>
  <si>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</si>
  <si>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</si>
  <si>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</si>
  <si>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</si>
  <si>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</si>
  <si>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</si>
  <si>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</si>
  <si>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</si>
  <si>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</si>
  <si>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</si>
  <si>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</si>
  <si>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</si>
  <si>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</si>
  <si>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</si>
  <si>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</si>
  <si>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</si>
  <si>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</si>
  <si>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</si>
  <si>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</si>
  <si>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</si>
  <si>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</si>
  <si>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</si>
  <si>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</si>
  <si>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</si>
  <si>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</si>
  <si>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</si>
  <si>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</si>
  <si>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</si>
  <si>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</si>
  <si>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</si>
  <si>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</si>
  <si>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</si>
  <si>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</si>
  <si>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</si>
  <si>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</si>
  <si>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</si>
  <si>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</si>
  <si>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</si>
  <si>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</si>
  <si>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</si>
  <si>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</si>
  <si>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</si>
  <si>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</si>
  <si>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</si>
  <si>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</si>
  <si>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</si>
  <si>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</si>
  <si>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</si>
  <si>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</si>
  <si>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</si>
  <si>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</si>
  <si>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</si>
  <si>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</si>
  <si>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</si>
  <si>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</si>
  <si>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</si>
  <si>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</si>
  <si>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</si>
  <si>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</si>
  <si>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</si>
  <si>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</si>
  <si>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</si>
  <si>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</si>
  <si>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</si>
  <si>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</si>
  <si>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</si>
  <si>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</si>
  <si>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</si>
  <si>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</si>
  <si>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</si>
  <si>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</si>
  <si>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</si>
  <si>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</si>
  <si>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</si>
  <si>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</si>
  <si>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</si>
  <si>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</si>
  <si>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</si>
  <si>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</si>
  <si>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</si>
  <si>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</si>
  <si>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</si>
  <si>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</si>
  <si>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</si>
  <si>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</si>
  <si>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</si>
  <si>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</si>
  <si>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</si>
  <si>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</si>
  <si>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</si>
  <si>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</si>
  <si>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</si>
  <si>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</si>
  <si>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</si>
  <si>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</si>
  <si>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</si>
  <si>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</si>
  <si>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</si>
  <si>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</si>
  <si>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</si>
  <si>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</si>
  <si>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</si>
  <si>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</si>
  <si>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</si>
  <si>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</si>
  <si>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</si>
  <si>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</si>
  <si>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</si>
  <si>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</si>
  <si>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</si>
  <si>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</si>
  <si>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</si>
  <si>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</si>
  <si>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</si>
  <si>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</si>
  <si>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</si>
  <si>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</si>
  <si>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</si>
  <si>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</si>
  <si>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</si>
  <si>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</si>
  <si>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</si>
  <si>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</si>
  <si>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</si>
  <si>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</si>
  <si>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</si>
  <si>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</si>
  <si>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</si>
  <si>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</si>
  <si>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</si>
  <si>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</si>
  <si>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</si>
  <si>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</si>
  <si>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</si>
  <si>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</si>
  <si>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</si>
  <si>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</si>
  <si>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</si>
  <si>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</si>
  <si>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</si>
  <si>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</si>
  <si>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</si>
  <si>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</si>
  <si>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</si>
  <si>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</si>
  <si>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</si>
  <si>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</si>
  <si>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</si>
  <si>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</si>
  <si>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</si>
  <si>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</si>
  <si>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</si>
  <si>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</si>
  <si>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</si>
  <si>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</si>
  <si>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</si>
  <si>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</si>
  <si>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</si>
  <si>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</si>
  <si>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</si>
  <si>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</si>
  <si>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</si>
  <si>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</si>
  <si>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</si>
  <si>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</si>
  <si>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</si>
  <si>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</si>
  <si>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</si>
  <si>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</si>
  <si>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</si>
  <si>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</si>
  <si>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</si>
  <si>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</si>
  <si>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</si>
  <si>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</si>
  <si>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</si>
  <si>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</si>
  <si>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</si>
  <si>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</si>
  <si>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</si>
  <si>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</si>
  <si>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</si>
  <si>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</si>
  <si>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</si>
  <si>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</si>
  <si>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</si>
  <si>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</si>
  <si>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</si>
  <si>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</si>
  <si>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</si>
  <si>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</si>
  <si>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</si>
  <si>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</si>
  <si>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</si>
  <si>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</si>
  <si>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</si>
  <si>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</si>
  <si>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</si>
  <si>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</si>
  <si>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</si>
  <si>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</si>
  <si>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</si>
  <si>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</si>
  <si>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</si>
  <si>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</si>
  <si>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</si>
  <si>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</si>
  <si>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</si>
  <si>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</si>
  <si>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</si>
  <si>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</si>
  <si>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</si>
  <si>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</si>
  <si>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</si>
  <si>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</si>
  <si>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</si>
  <si>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</si>
  <si>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</si>
  <si>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</si>
  <si>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</si>
  <si>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</si>
  <si>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</si>
  <si>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</si>
  <si>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</si>
  <si>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</si>
  <si>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</si>
  <si>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</si>
  <si>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</si>
  <si>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</si>
  <si>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</si>
  <si>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</si>
  <si>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</si>
  <si>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</si>
  <si>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</si>
  <si>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</si>
  <si>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</si>
  <si>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</si>
  <si>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</si>
  <si>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</si>
  <si>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</si>
  <si>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</si>
  <si>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</si>
  <si>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</si>
  <si>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</si>
  <si>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</si>
  <si>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</si>
  <si>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</si>
  <si>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</si>
  <si>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</si>
  <si>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</si>
  <si>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</si>
  <si>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</si>
  <si>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</si>
  <si>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</si>
  <si>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</si>
  <si>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</si>
  <si>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</si>
  <si>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</si>
  <si>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</si>
  <si>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</si>
  <si>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</si>
  <si>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</si>
  <si>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</si>
  <si>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</si>
  <si>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</si>
  <si>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</si>
  <si>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</si>
  <si>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</si>
  <si>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</si>
  <si>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</si>
  <si>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</si>
  <si>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</si>
  <si>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</si>
  <si>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</si>
  <si>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</si>
  <si>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</si>
  <si>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</si>
  <si>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</si>
  <si>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</si>
  <si>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</si>
  <si>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</si>
  <si>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</si>
  <si>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</si>
  <si>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</si>
  <si>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</si>
  <si>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</si>
  <si>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</si>
  <si>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</si>
  <si>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</si>
  <si>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</si>
  <si>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</si>
  <si>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</si>
  <si>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</si>
  <si>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</si>
  <si>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</si>
  <si>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</si>
  <si>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</si>
  <si>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</si>
  <si>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</si>
  <si>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</si>
  <si>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</si>
  <si>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</si>
  <si>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</si>
  <si>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</si>
  <si>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</si>
  <si>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</si>
  <si>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</si>
  <si>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</si>
  <si>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</si>
  <si>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</si>
  <si>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</si>
  <si>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</si>
  <si>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</si>
  <si>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</si>
  <si>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</si>
  <si>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</si>
  <si>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</si>
  <si>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</si>
  <si>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</si>
  <si>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</si>
  <si>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</si>
  <si>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</si>
  <si>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</si>
  <si>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</si>
  <si>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</si>
  <si>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</si>
  <si>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</si>
  <si>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</si>
  <si>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</si>
  <si>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</si>
  <si>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</si>
  <si>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</si>
  <si>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</si>
  <si>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</si>
  <si>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</si>
  <si>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</si>
  <si>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</si>
  <si>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</si>
  <si>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</si>
  <si>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</si>
  <si>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</si>
  <si>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</si>
  <si>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</si>
  <si>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</si>
  <si>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</si>
  <si>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</si>
  <si>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</si>
  <si>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</si>
  <si>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</si>
  <si>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</si>
  <si>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</si>
  <si>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</si>
  <si>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</si>
  <si>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</si>
  <si>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</si>
  <si>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</si>
  <si>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</si>
  <si>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</si>
  <si>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</si>
  <si>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</si>
  <si>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</si>
  <si>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</si>
  <si>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</si>
  <si>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</si>
  <si>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</si>
  <si>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</si>
  <si>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</si>
  <si>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</si>
  <si>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</si>
  <si>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</si>
  <si>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</si>
  <si>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</si>
  <si>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</si>
  <si>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</si>
  <si>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</si>
  <si>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</si>
  <si>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</si>
  <si>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</si>
  <si>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</si>
  <si>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</si>
  <si>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</si>
  <si>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</si>
  <si>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</si>
  <si>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</si>
  <si>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</si>
  <si>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</si>
  <si>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</si>
  <si>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</si>
  <si>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</si>
  <si>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</si>
  <si>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</si>
  <si>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</si>
  <si>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</si>
  <si>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</si>
  <si>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</si>
  <si>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</si>
  <si>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</si>
  <si>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</si>
  <si>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</si>
  <si>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</si>
  <si>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</si>
  <si>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</si>
  <si>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</si>
  <si>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</si>
  <si>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</si>
  <si>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</si>
  <si>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</si>
  <si>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</si>
  <si>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</si>
  <si>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</si>
  <si>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</si>
  <si>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</si>
  <si>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</si>
  <si>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</si>
  <si>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</si>
  <si>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</si>
  <si>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</si>
  <si>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</si>
  <si>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</si>
  <si>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</si>
  <si>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</si>
  <si>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</si>
  <si>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</si>
  <si>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</si>
  <si>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</si>
  <si>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</si>
  <si>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</si>
  <si>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</si>
  <si>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</si>
  <si>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</si>
  <si>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</si>
  <si>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</si>
  <si>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</si>
  <si>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</si>
  <si>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</si>
  <si>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</si>
  <si>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</si>
  <si>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</si>
  <si>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</si>
  <si>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</si>
  <si>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</si>
  <si>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</si>
  <si>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</si>
  <si>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</si>
  <si>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</si>
  <si>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</si>
  <si>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</si>
  <si>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</si>
  <si>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</si>
  <si>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</si>
  <si>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</si>
  <si>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</si>
  <si>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</si>
  <si>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</si>
  <si>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</si>
  <si>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</si>
  <si>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</si>
  <si>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</si>
  <si>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</si>
  <si>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</si>
  <si>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</si>
  <si>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</si>
  <si>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</si>
  <si>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</si>
  <si>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</si>
  <si>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</si>
  <si>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</si>
  <si>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</si>
  <si>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</si>
  <si>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</si>
  <si>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</si>
  <si>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</si>
  <si>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</si>
  <si>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</si>
  <si>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</si>
  <si>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</si>
  <si>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</si>
  <si>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</si>
  <si>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</si>
  <si>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</si>
  <si>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</si>
  <si>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</si>
  <si>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</si>
  <si>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</si>
  <si>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</si>
  <si>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</si>
  <si>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</si>
  <si>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</si>
  <si>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</si>
  <si>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</si>
  <si>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</si>
  <si>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</si>
  <si>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</si>
  <si>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</si>
  <si>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</si>
  <si>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</si>
  <si>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</si>
  <si>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</si>
  <si>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</si>
  <si>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</si>
  <si>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</si>
  <si>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</si>
  <si>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</si>
  <si>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</si>
  <si>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</si>
  <si>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</si>
  <si>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</si>
  <si>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</si>
  <si>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</si>
  <si>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</si>
  <si>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</si>
  <si>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</si>
  <si>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</si>
  <si>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</si>
  <si>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</si>
  <si>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</si>
  <si>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</si>
  <si>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</si>
  <si>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</si>
  <si>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</si>
  <si>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</si>
  <si>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</si>
  <si>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</si>
  <si>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</si>
  <si>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</si>
  <si>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</si>
  <si>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</si>
  <si>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</si>
  <si>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</si>
  <si>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</si>
  <si>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</si>
  <si>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</si>
  <si>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</si>
  <si>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</si>
  <si>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</si>
  <si>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</si>
  <si>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</si>
  <si>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</si>
  <si>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</si>
  <si>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</si>
  <si>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</si>
  <si>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</si>
  <si>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</si>
  <si>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</si>
  <si>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</si>
  <si>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</si>
  <si>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</si>
  <si>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</si>
  <si>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</si>
  <si>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</si>
  <si>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</si>
  <si>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</si>
  <si>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</si>
  <si>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</si>
  <si>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</si>
  <si>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</si>
  <si>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</si>
  <si>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</si>
  <si>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</si>
  <si>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</si>
  <si>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</si>
  <si>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</si>
  <si>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</si>
  <si>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</si>
  <si>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</si>
  <si>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</si>
  <si>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</si>
  <si>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</si>
  <si>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</si>
  <si>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</si>
  <si>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</si>
  <si>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</si>
  <si>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</si>
  <si>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</si>
  <si>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</si>
  <si>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</si>
  <si>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</si>
  <si>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</si>
  <si>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</si>
  <si>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</si>
  <si>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</si>
  <si>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</si>
  <si>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</si>
  <si>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</si>
  <si>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</si>
  <si>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</si>
  <si>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</si>
  <si>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</si>
  <si>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</si>
  <si>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</si>
  <si>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</si>
  <si>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</si>
  <si>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</si>
  <si>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</si>
  <si>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</si>
  <si>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</si>
  <si>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</si>
  <si>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</si>
  <si>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</si>
  <si>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</si>
  <si>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</si>
  <si>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</si>
  <si>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</si>
  <si>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</si>
  <si>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</si>
  <si>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</si>
  <si>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</si>
  <si>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</si>
  <si>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</si>
  <si>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</si>
  <si>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</si>
  <si>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</si>
  <si>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</si>
  <si>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</si>
  <si>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</si>
  <si>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</si>
  <si>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</si>
  <si>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</si>
  <si>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</si>
  <si>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</si>
  <si>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</si>
  <si>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</si>
  <si>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</si>
  <si>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</si>
  <si>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</si>
  <si>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</si>
  <si>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</si>
  <si>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</si>
  <si>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</si>
  <si>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</si>
  <si>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</si>
  <si>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</si>
  <si>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</si>
  <si>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</si>
  <si>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</si>
  <si>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</si>
  <si>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</si>
  <si>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</si>
  <si>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</si>
  <si>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</si>
  <si>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</si>
  <si>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</si>
  <si>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</si>
  <si>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</si>
  <si>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</si>
  <si>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</si>
  <si>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</si>
  <si>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</si>
  <si>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</si>
  <si>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</si>
  <si>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</si>
  <si>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</si>
  <si>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</si>
  <si>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</si>
  <si>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</si>
  <si>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</si>
  <si>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</si>
  <si>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</si>
  <si>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</si>
  <si>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</si>
  <si>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</si>
  <si>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</si>
  <si>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</si>
  <si>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</si>
  <si>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</si>
  <si>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</si>
  <si>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</si>
  <si>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</si>
  <si>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</si>
  <si>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</si>
  <si>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</si>
  <si>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</si>
  <si>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</si>
  <si>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</si>
  <si>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</si>
  <si>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</si>
  <si>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</si>
  <si>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</si>
  <si>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</si>
  <si>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</si>
  <si>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</si>
  <si>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</si>
  <si>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</si>
  <si>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</si>
  <si>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</si>
  <si>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</si>
  <si>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</si>
  <si>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</si>
  <si>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</si>
  <si>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</si>
  <si>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</si>
  <si>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</si>
  <si>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</si>
  <si>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</si>
  <si>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</si>
  <si>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</si>
  <si>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</si>
  <si>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</si>
  <si>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</si>
  <si>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</si>
  <si>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</si>
  <si>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</si>
  <si>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</si>
  <si>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</si>
  <si>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</si>
  <si>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</si>
  <si>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</si>
  <si>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</si>
  <si>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</si>
  <si>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</si>
  <si>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</si>
  <si>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</si>
  <si>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</si>
  <si>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</si>
  <si>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</si>
  <si>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</si>
  <si>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</si>
  <si>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</si>
  <si>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</si>
  <si>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</si>
  <si>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</si>
  <si>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</si>
  <si>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</si>
  <si>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</si>
  <si>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</si>
  <si>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</si>
  <si>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</si>
  <si>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</si>
  <si>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</si>
  <si>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</si>
  <si>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</si>
  <si>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</si>
  <si>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</si>
  <si>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</si>
  <si>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</si>
  <si>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</si>
  <si>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</si>
  <si>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</si>
  <si>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</si>
  <si>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</si>
  <si>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</si>
  <si>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</si>
  <si>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</si>
  <si>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</si>
  <si>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</si>
  <si>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</si>
  <si>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</si>
  <si>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</si>
  <si>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</si>
  <si>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</si>
  <si>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</si>
  <si>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</si>
  <si>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</si>
  <si>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</si>
  <si>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</si>
  <si>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</si>
  <si>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</si>
  <si>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</si>
  <si>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</si>
  <si>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</si>
  <si>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</si>
  <si>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</si>
  <si>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</si>
  <si>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</si>
  <si>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</si>
  <si>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</si>
  <si>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</si>
  <si>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</si>
  <si>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</si>
  <si>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</si>
  <si>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</si>
  <si>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</si>
  <si>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</si>
  <si>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</si>
  <si>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</si>
  <si>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</si>
  <si>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</si>
  <si>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</si>
  <si>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</si>
  <si>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</si>
  <si>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</si>
  <si>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</si>
  <si>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</si>
  <si>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</si>
  <si>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</si>
  <si>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</si>
  <si>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</si>
  <si>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</si>
  <si>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</si>
  <si>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</si>
  <si>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</si>
  <si>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</si>
  <si>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</si>
  <si>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</si>
  <si>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</si>
  <si>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</si>
  <si>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</si>
  <si>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</si>
  <si>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</si>
  <si>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</si>
  <si>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</si>
  <si>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</si>
  <si>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</si>
  <si>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</si>
  <si>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</si>
  <si>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</si>
  <si>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</si>
  <si>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</si>
  <si>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</si>
  <si>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</si>
  <si>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</si>
  <si>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</si>
  <si>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</si>
  <si>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</si>
  <si>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</si>
  <si>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</si>
  <si>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</si>
  <si>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</si>
  <si>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</si>
  <si>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</si>
  <si>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</si>
  <si>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</si>
  <si>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</si>
  <si>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</si>
  <si>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</si>
  <si>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</si>
  <si>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</si>
  <si>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</si>
  <si>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</si>
  <si>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</si>
  <si>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</si>
  <si>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</si>
  <si>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</si>
  <si>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</si>
  <si>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</si>
  <si>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</si>
  <si>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</si>
  <si>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</si>
  <si>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</si>
  <si>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</si>
  <si>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</si>
  <si>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</si>
  <si>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</si>
  <si>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</si>
  <si>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</si>
  <si>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</si>
  <si>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</si>
  <si>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</si>
  <si>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</si>
  <si>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</si>
  <si>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</si>
  <si>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</si>
  <si>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</si>
  <si>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</si>
  <si>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</si>
  <si>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</si>
  <si>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</si>
  <si>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</si>
  <si>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</si>
  <si>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</si>
  <si>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</si>
  <si>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</si>
  <si>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</si>
  <si>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</si>
  <si>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</si>
  <si>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</si>
  <si>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</si>
  <si>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</si>
  <si>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</si>
  <si>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</si>
  <si>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</si>
  <si>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</si>
  <si>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</si>
  <si>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</si>
  <si>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</si>
  <si>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</si>
  <si>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</si>
  <si>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</si>
  <si>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</si>
  <si>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</si>
  <si>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</si>
  <si>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</si>
  <si>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</si>
  <si>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</si>
  <si>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</si>
  <si>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</si>
  <si>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</si>
  <si>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</si>
  <si>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</si>
  <si>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</si>
  <si>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</si>
  <si>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</si>
  <si>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</si>
  <si>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</si>
  <si>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</si>
  <si>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</si>
  <si>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</si>
  <si>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</si>
  <si>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</si>
  <si>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</si>
  <si>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</si>
  <si>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</si>
  <si>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</si>
  <si>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</si>
  <si>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</si>
  <si>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</si>
  <si>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</si>
  <si>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</si>
  <si>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</si>
  <si>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</si>
  <si>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</si>
  <si>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</si>
  <si>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</si>
  <si>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</si>
  <si>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</si>
  <si>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</si>
  <si>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</si>
  <si>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</si>
  <si>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</si>
  <si>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</si>
  <si>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</si>
  <si>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</si>
  <si>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</si>
  <si>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</si>
  <si>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</si>
  <si>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</si>
  <si>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</si>
  <si>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</si>
  <si>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</si>
  <si>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</si>
  <si>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</si>
  <si>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</si>
  <si>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</si>
  <si>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</si>
  <si>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</si>
  <si>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</si>
  <si>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</si>
  <si>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</si>
  <si>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</si>
  <si>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</si>
  <si>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</si>
  <si>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</si>
  <si>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</si>
  <si>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</si>
  <si>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</si>
  <si>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</si>
  <si>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</si>
  <si>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</si>
  <si>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</si>
  <si>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</si>
  <si>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</si>
  <si>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</si>
  <si>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</si>
  <si>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</si>
  <si>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</si>
  <si>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</si>
  <si>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</si>
  <si>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</si>
  <si>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</si>
  <si>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</si>
  <si>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</si>
  <si>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</si>
  <si>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</si>
  <si>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</si>
  <si>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</si>
  <si>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</si>
  <si>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</si>
  <si>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</si>
  <si>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</si>
  <si>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</si>
  <si>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</si>
  <si>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</si>
  <si>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</si>
  <si>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</si>
  <si>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</si>
  <si>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</si>
  <si>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</si>
  <si>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</si>
  <si>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</si>
  <si>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</si>
  <si>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</si>
  <si>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</si>
  <si>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</si>
  <si>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</si>
  <si>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</si>
  <si>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</si>
  <si>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</si>
  <si>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</si>
  <si>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</si>
  <si>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</si>
  <si>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</si>
  <si>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</si>
  <si>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</si>
  <si>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</si>
  <si>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</si>
  <si>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</si>
  <si>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</si>
  <si>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</si>
  <si>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</si>
  <si>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</si>
  <si>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</si>
  <si>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</si>
  <si>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</si>
  <si>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</si>
  <si>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</si>
  <si>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</si>
  <si>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</si>
  <si>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</si>
  <si>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</si>
  <si>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</si>
  <si>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</si>
  <si>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</si>
  <si>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</si>
  <si>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</si>
  <si>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</si>
  <si>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</si>
  <si>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</si>
  <si>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</si>
  <si>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</si>
  <si>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</si>
  <si>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</si>
  <si>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</si>
  <si>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</si>
  <si>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</si>
  <si>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</si>
  <si>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</si>
  <si>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</si>
  <si>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</si>
  <si>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</si>
  <si>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</si>
  <si>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</si>
  <si>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</si>
  <si>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</si>
  <si>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</si>
  <si>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</si>
  <si>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</si>
  <si>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</si>
  <si>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</si>
  <si>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</si>
  <si>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</si>
  <si>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</si>
  <si>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</si>
  <si>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</si>
  <si>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</si>
  <si>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</si>
  <si>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</si>
  <si>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</si>
  <si>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</si>
  <si>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</si>
  <si>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</si>
  <si>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</si>
  <si>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</si>
  <si>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</si>
  <si>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</si>
  <si>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</si>
  <si>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</si>
  <si>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</si>
  <si>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</si>
  <si>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</si>
  <si>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</si>
  <si>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</si>
  <si>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</si>
  <si>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</si>
  <si>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</si>
  <si>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</si>
  <si>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</si>
  <si>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</si>
  <si>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</si>
  <si>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</si>
  <si>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</si>
  <si>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</si>
  <si>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</si>
  <si>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</si>
  <si>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</si>
  <si>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</si>
  <si>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</si>
  <si>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</si>
  <si>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</si>
  <si>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</si>
  <si>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</si>
  <si>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</si>
  <si>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</si>
  <si>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</si>
  <si>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</si>
  <si>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</si>
  <si>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</si>
  <si>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</si>
  <si>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</si>
  <si>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</si>
  <si>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</si>
  <si>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</si>
  <si>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</si>
  <si>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</si>
  <si>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</si>
  <si>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</si>
  <si>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</si>
  <si>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</si>
  <si>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</si>
  <si>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</si>
  <si>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</si>
  <si>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</si>
  <si>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</si>
  <si>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</si>
  <si>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</si>
  <si>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</si>
  <si>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</si>
  <si>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</si>
  <si>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</si>
  <si>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</si>
  <si>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</si>
  <si>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</si>
  <si>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</si>
  <si>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</si>
  <si>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</si>
  <si>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</si>
  <si>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</si>
  <si>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</si>
  <si>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</si>
  <si>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</si>
  <si>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</si>
  <si>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</si>
  <si>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</si>
  <si>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</si>
  <si>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</si>
  <si>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</si>
  <si>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</si>
  <si>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</si>
  <si>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</si>
  <si>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</si>
  <si>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</si>
  <si>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</si>
  <si>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</si>
  <si>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</si>
  <si>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</si>
  <si>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</si>
  <si>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</si>
  <si>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</si>
  <si>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</si>
  <si>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</si>
  <si>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</si>
  <si>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</si>
  <si>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</si>
  <si>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</si>
  <si>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</si>
  <si>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</si>
  <si>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</si>
  <si>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</si>
  <si>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</si>
  <si>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</si>
  <si>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</si>
  <si>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</si>
  <si>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</si>
  <si>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</si>
  <si>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</si>
  <si>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</si>
  <si>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</si>
  <si>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</si>
  <si>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</si>
  <si>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</si>
  <si>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</si>
  <si>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</si>
  <si>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</si>
  <si>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</si>
  <si>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</si>
  <si>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</si>
  <si>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</si>
  <si>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</si>
  <si>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</si>
  <si>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</si>
  <si>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</si>
  <si>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</si>
  <si>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</si>
  <si>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</si>
  <si>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</si>
  <si>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</si>
  <si>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</si>
  <si>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</si>
  <si>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</si>
  <si>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</si>
  <si>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</si>
  <si>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</si>
  <si>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</si>
  <si>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</si>
  <si>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</si>
  <si>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</si>
  <si>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</si>
  <si>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</si>
  <si>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</si>
  <si>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</si>
  <si>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</si>
  <si>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</si>
  <si>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</si>
  <si>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</si>
  <si>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</si>
  <si>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</si>
  <si>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</si>
  <si>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</si>
  <si>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</si>
  <si>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</si>
  <si>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</si>
  <si>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</si>
  <si>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</si>
  <si>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</si>
  <si>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</si>
  <si>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</si>
  <si>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</si>
  <si>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</si>
  <si>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</si>
  <si>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</si>
  <si>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</si>
  <si>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</si>
  <si>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</si>
  <si>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</si>
  <si>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</si>
  <si>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</si>
  <si>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</si>
  <si>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</si>
  <si>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</si>
  <si>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</si>
  <si>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</si>
  <si>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</si>
  <si>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</si>
  <si>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</si>
  <si>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</si>
  <si>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</si>
  <si>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</si>
  <si>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</si>
  <si>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</si>
  <si>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</si>
  <si>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</si>
  <si>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</si>
  <si>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</si>
  <si>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</si>
  <si>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</si>
  <si>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</si>
  <si>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</si>
  <si>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</si>
  <si>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</si>
  <si>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</si>
  <si>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</si>
  <si>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</si>
  <si>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</si>
  <si>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</si>
  <si>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</si>
  <si>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</si>
  <si>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</si>
  <si>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</si>
  <si>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</si>
  <si>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</si>
  <si>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</si>
  <si>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</si>
  <si>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</si>
  <si>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</si>
  <si>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</si>
  <si>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</si>
  <si>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</si>
  <si>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</si>
  <si>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</si>
  <si>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</si>
  <si>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</si>
  <si>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</si>
  <si>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</si>
  <si>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</si>
  <si>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</si>
  <si>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</si>
  <si>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</si>
  <si>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</si>
  <si>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</si>
  <si>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</si>
  <si>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</si>
  <si>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</si>
  <si>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</si>
  <si>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</si>
  <si>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</si>
  <si>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</si>
  <si>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</si>
  <si>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</si>
  <si>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</si>
  <si>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</si>
  <si>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</si>
  <si>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</si>
  <si>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</si>
  <si>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</si>
  <si>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</si>
  <si>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</si>
  <si>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</si>
  <si>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</si>
  <si>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</si>
  <si>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</si>
  <si>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</si>
  <si>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</si>
  <si>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</si>
  <si>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</si>
  <si>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</si>
  <si>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</si>
  <si>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</si>
  <si>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</si>
  <si>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</si>
  <si>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</si>
  <si>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</si>
  <si>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</si>
  <si>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</si>
  <si>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</si>
  <si>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</si>
  <si>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</si>
  <si>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</si>
  <si>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</si>
  <si>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</si>
  <si>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</si>
  <si>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</si>
  <si>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</si>
  <si>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</si>
  <si>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</si>
  <si>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</si>
  <si>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</si>
  <si>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</si>
  <si>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</si>
  <si>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</si>
  <si>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</si>
  <si>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</si>
  <si>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</si>
  <si>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</si>
  <si>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</si>
  <si>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</si>
  <si>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</si>
  <si>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</si>
  <si>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</si>
  <si>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</si>
  <si>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</si>
  <si>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</si>
  <si>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</si>
  <si>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</si>
  <si>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</si>
  <si>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</si>
  <si>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</si>
  <si>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</si>
  <si>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</si>
  <si>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</si>
  <si>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</si>
  <si>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</si>
  <si>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</si>
  <si>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</si>
  <si>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</si>
  <si>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</si>
  <si>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</si>
  <si>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</si>
  <si>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</si>
  <si>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</si>
  <si>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</si>
  <si>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</si>
  <si>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</si>
  <si>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</si>
  <si>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</si>
  <si>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</si>
  <si>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</si>
  <si>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</si>
  <si>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</si>
  <si>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</si>
  <si>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</si>
  <si>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</si>
  <si>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</si>
  <si>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</si>
  <si>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</si>
  <si>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</si>
  <si>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</si>
  <si>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</si>
  <si>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</si>
  <si>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</si>
  <si>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</si>
  <si>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</si>
  <si>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</si>
  <si>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</si>
  <si>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</si>
  <si>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</si>
  <si>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</si>
  <si>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</si>
  <si>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</si>
  <si>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</si>
  <si>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</si>
  <si>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</si>
  <si>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</si>
  <si>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</si>
  <si>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</si>
  <si>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</si>
  <si>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</si>
  <si>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</si>
  <si>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</si>
  <si>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</si>
  <si>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</si>
  <si>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</si>
  <si>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</si>
  <si>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</si>
  <si>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</si>
  <si>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</si>
  <si>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</si>
  <si>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</si>
  <si>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</si>
  <si>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</si>
  <si>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</si>
  <si>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</si>
  <si>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</si>
  <si>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</si>
  <si>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</si>
  <si>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</si>
  <si>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</si>
  <si>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</si>
  <si>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</si>
  <si>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</si>
  <si>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</si>
  <si>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</si>
  <si>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</si>
  <si>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</si>
  <si>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</si>
  <si>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</si>
  <si>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</si>
  <si>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</si>
  <si>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</si>
  <si>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</si>
  <si>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</si>
  <si>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</si>
  <si>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</si>
  <si>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</si>
  <si>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</si>
  <si>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</si>
  <si>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</si>
  <si>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</si>
  <si>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</si>
  <si>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</si>
  <si>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</si>
  <si>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</si>
  <si>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</si>
  <si>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</si>
  <si>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</si>
  <si>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</si>
  <si>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</si>
  <si>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</si>
  <si>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</si>
  <si>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</si>
  <si>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</si>
  <si>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</si>
  <si>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</si>
  <si>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</si>
  <si>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</si>
  <si>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</si>
  <si>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</si>
  <si>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</si>
  <si>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</si>
  <si>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</si>
  <si>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</si>
  <si>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</si>
  <si>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</si>
  <si>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</si>
  <si>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</si>
  <si>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</si>
  <si>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</si>
  <si>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</si>
  <si>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</si>
  <si>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</si>
  <si>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</si>
  <si>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</si>
  <si>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</si>
  <si>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</si>
  <si>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</si>
  <si>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</si>
  <si>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</si>
  <si>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</si>
  <si>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</si>
  <si>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</si>
  <si>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</si>
  <si>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</si>
  <si>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</si>
  <si>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</si>
  <si>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</si>
  <si>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</si>
  <si>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</si>
  <si>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</si>
  <si>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</si>
  <si>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</si>
  <si>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</si>
  <si>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</si>
  <si>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</si>
  <si>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</si>
  <si>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</si>
  <si>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</si>
  <si>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</si>
  <si>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</si>
  <si>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</si>
  <si>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</si>
  <si>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</si>
  <si>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</si>
  <si>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</si>
  <si>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</si>
  <si>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</si>
  <si>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</si>
  <si>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</si>
  <si>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</si>
  <si>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</si>
  <si>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</si>
  <si>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</si>
  <si>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</si>
  <si>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</si>
  <si>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</si>
  <si>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</si>
  <si>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</si>
  <si>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</si>
  <si>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</si>
  <si>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</si>
  <si>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</si>
  <si>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</si>
  <si>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</si>
  <si>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</si>
  <si>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</si>
  <si>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</si>
  <si>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</si>
  <si>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</si>
  <si>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</si>
  <si>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</si>
  <si>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</si>
  <si>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</si>
  <si>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</si>
  <si>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</si>
  <si>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</si>
  <si>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</si>
  <si>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</si>
  <si>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</si>
  <si>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</si>
  <si>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</si>
  <si>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</si>
  <si>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</si>
  <si>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</si>
  <si>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</si>
  <si>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</si>
  <si>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</si>
  <si>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</si>
  <si>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</si>
  <si>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</si>
  <si>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</si>
  <si>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</si>
  <si>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</si>
  <si>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</si>
  <si>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</si>
  <si>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</si>
  <si>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</si>
  <si>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</si>
  <si>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</si>
  <si>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</si>
  <si>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</si>
  <si>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</si>
  <si>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</si>
  <si>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</si>
  <si>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</si>
  <si>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</si>
  <si>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</si>
  <si>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</si>
  <si>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</si>
  <si>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</si>
  <si>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</si>
  <si>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</si>
  <si>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</si>
  <si>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</si>
  <si>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</si>
  <si>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</si>
  <si>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</si>
  <si>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</si>
  <si>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</si>
  <si>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</si>
  <si>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</si>
  <si>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</si>
  <si>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</si>
  <si>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</si>
  <si>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</si>
  <si>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</si>
  <si>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</si>
  <si>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</si>
  <si>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</si>
  <si>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</si>
  <si>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</si>
  <si>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</si>
  <si>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</si>
  <si>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</si>
  <si>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</si>
  <si>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</si>
  <si>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</si>
  <si>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</si>
  <si>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</si>
  <si>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</si>
  <si>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</si>
  <si>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</si>
  <si>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</si>
  <si>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</si>
  <si>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</si>
  <si>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</si>
  <si>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</si>
  <si>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</si>
  <si>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</si>
  <si>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</si>
  <si>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</si>
  <si>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</si>
  <si>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</si>
  <si>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</si>
  <si>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</si>
  <si>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</si>
  <si>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</si>
  <si>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</si>
  <si>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</si>
  <si>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</si>
  <si>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</si>
  <si>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</si>
  <si>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</si>
  <si>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</si>
  <si>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</si>
  <si>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</si>
  <si>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</si>
  <si>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</si>
  <si>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</si>
  <si>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</si>
  <si>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</si>
  <si>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</si>
  <si>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</si>
  <si>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</si>
  <si>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</si>
  <si>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</si>
  <si>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</si>
  <si>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</si>
  <si>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</si>
  <si>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</si>
  <si>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</si>
  <si>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</si>
  <si>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</si>
  <si>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</si>
  <si>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</si>
  <si>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</si>
  <si>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</si>
  <si>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</si>
  <si>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</si>
  <si>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</si>
  <si>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</si>
  <si>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</si>
  <si>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</si>
  <si>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</si>
  <si>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</si>
  <si>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</si>
  <si>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</si>
  <si>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</si>
  <si>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</si>
  <si>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</si>
  <si>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</si>
  <si>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</si>
  <si>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</si>
  <si>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</si>
  <si>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</si>
  <si>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</si>
  <si>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</si>
  <si>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</si>
  <si>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</si>
  <si>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</si>
  <si>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</si>
  <si>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</si>
  <si>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</si>
  <si>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</si>
  <si>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</si>
  <si>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</si>
  <si>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</si>
  <si>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</si>
  <si>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</si>
  <si>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</si>
  <si>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</si>
  <si>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</si>
  <si>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</si>
  <si>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</si>
  <si>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</si>
  <si>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</si>
  <si>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</si>
  <si>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</si>
  <si>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</si>
  <si>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</si>
  <si>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</si>
  <si>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</si>
  <si>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</si>
  <si>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</si>
  <si>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</si>
  <si>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</si>
  <si>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</si>
  <si>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</si>
  <si>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</si>
  <si>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</si>
  <si>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</si>
  <si>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</si>
  <si>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</si>
  <si>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</si>
  <si>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</si>
  <si>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</si>
  <si>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</si>
  <si>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</si>
  <si>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</si>
  <si>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</si>
  <si>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</si>
  <si>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</si>
  <si>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</si>
  <si>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</si>
  <si>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</si>
  <si>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</si>
  <si>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</si>
  <si>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</si>
  <si>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</si>
  <si>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</si>
  <si>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</si>
  <si>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</si>
  <si>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</si>
  <si>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</si>
  <si>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</si>
  <si>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</si>
  <si>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</si>
  <si>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</si>
  <si>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</si>
  <si>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</si>
  <si>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</si>
  <si>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</si>
  <si>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</si>
  <si>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</si>
  <si>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</si>
  <si>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</si>
  <si>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</si>
  <si>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</si>
  <si>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</si>
  <si>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</si>
  <si>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</si>
  <si>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</si>
  <si>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</si>
  <si>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</si>
  <si>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</si>
  <si>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</si>
  <si>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</si>
  <si>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</si>
  <si>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</si>
  <si>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</si>
  <si>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</si>
  <si>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</si>
  <si>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</si>
  <si>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</si>
  <si>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</si>
  <si>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</si>
  <si>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</si>
  <si>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</si>
  <si>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</si>
  <si>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</si>
  <si>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</si>
  <si>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</si>
  <si>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</si>
  <si>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</si>
  <si>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</si>
  <si>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</si>
  <si>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</si>
  <si>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</si>
  <si>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</si>
  <si>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</si>
  <si>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</si>
  <si>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</si>
  <si>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</si>
  <si>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</si>
  <si>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</si>
  <si>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</si>
  <si>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</si>
  <si>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</si>
  <si>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</si>
  <si>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</si>
  <si>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</si>
  <si>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</si>
  <si>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</si>
  <si>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</si>
  <si>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</si>
  <si>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</si>
  <si>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</si>
  <si>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</si>
  <si>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</si>
  <si>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</si>
  <si>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</si>
  <si>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</si>
  <si>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</si>
  <si>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</si>
  <si>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</si>
  <si>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</si>
  <si>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</si>
  <si>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</si>
  <si>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</si>
  <si>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</si>
  <si>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</si>
  <si>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</si>
  <si>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</si>
  <si>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</si>
  <si>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</si>
  <si>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</si>
  <si>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</si>
  <si>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</si>
  <si>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</si>
  <si>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</si>
  <si>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</si>
  <si>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</si>
  <si>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</si>
  <si>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</si>
  <si>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</si>
  <si>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</si>
  <si>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</si>
  <si>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</si>
  <si>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</si>
  <si>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</si>
  <si>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</si>
  <si>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</si>
  <si>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</si>
  <si>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</si>
  <si>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</si>
  <si>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</si>
  <si>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</si>
  <si>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</si>
  <si>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</si>
  <si>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</si>
  <si>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</si>
  <si>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</si>
  <si>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</si>
  <si>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</si>
  <si>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</si>
  <si>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</si>
  <si>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</si>
  <si>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</si>
  <si>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</si>
  <si>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</si>
  <si>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</si>
  <si>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</si>
  <si>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</si>
  <si>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</si>
  <si>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</si>
  <si>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</si>
  <si>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</si>
  <si>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</si>
  <si>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</si>
  <si>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</si>
  <si>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</si>
  <si>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</si>
  <si>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</si>
  <si>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</si>
  <si>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</si>
  <si>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</si>
  <si>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</si>
  <si>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</si>
  <si>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</si>
  <si>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</si>
  <si>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</si>
  <si>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</si>
  <si>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</si>
  <si>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</si>
  <si>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</si>
  <si>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</si>
  <si>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</si>
  <si>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</si>
  <si>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</si>
  <si>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</si>
  <si>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</si>
  <si>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</si>
  <si>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</si>
  <si>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</si>
  <si>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</si>
  <si>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</si>
  <si>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</si>
  <si>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</si>
  <si>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</si>
  <si>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</si>
  <si>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</si>
  <si>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</si>
  <si>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</si>
  <si>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</si>
  <si>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</si>
  <si>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</si>
  <si>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</si>
  <si>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</si>
  <si>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</si>
  <si>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</si>
  <si>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</si>
  <si>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</si>
  <si>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</si>
  <si>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</si>
  <si>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</si>
  <si>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</si>
  <si>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</si>
  <si>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</si>
  <si>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</si>
  <si>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</si>
  <si>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</si>
  <si>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</si>
  <si>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</si>
  <si>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</si>
  <si>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</si>
  <si>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</si>
  <si>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</si>
  <si>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</si>
  <si>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</si>
  <si>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</si>
  <si>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</si>
  <si>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</si>
  <si>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</si>
  <si>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</si>
  <si>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</si>
  <si>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</si>
  <si>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</si>
  <si>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</si>
  <si>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</si>
  <si>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</si>
  <si>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</si>
  <si>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</si>
  <si>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</si>
  <si>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</si>
  <si>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</si>
  <si>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</si>
  <si>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</si>
  <si>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</si>
  <si>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</si>
  <si>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</si>
  <si>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</si>
  <si>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</si>
  <si>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</si>
  <si>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</si>
  <si>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</si>
  <si>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</si>
  <si>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</si>
  <si>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</si>
  <si>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</si>
  <si>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</si>
  <si>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</si>
  <si>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</si>
  <si>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</si>
  <si>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</si>
  <si>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</si>
  <si>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</si>
  <si>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</si>
  <si>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</si>
  <si>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</si>
  <si>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</si>
  <si>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</si>
  <si>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</si>
  <si>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</si>
  <si>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</si>
  <si>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</si>
  <si>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</si>
  <si>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</si>
  <si>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</si>
  <si>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</si>
  <si>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</si>
  <si>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</si>
  <si>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</si>
  <si>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</si>
  <si>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</si>
  <si>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</si>
  <si>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</si>
  <si>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</si>
  <si>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</si>
  <si>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</si>
  <si>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</si>
  <si>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</si>
  <si>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</si>
  <si>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</si>
  <si>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</si>
  <si>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</si>
  <si>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</si>
  <si>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</si>
  <si>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</si>
  <si>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</si>
  <si>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</si>
  <si>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</si>
  <si>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</si>
  <si>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</si>
  <si>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</si>
  <si>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</si>
  <si>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</si>
  <si>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</si>
  <si>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</si>
  <si>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</si>
  <si>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</si>
  <si>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</si>
  <si>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</si>
  <si>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</si>
  <si>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</si>
  <si>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</si>
  <si>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</si>
  <si>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</si>
  <si>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</si>
  <si>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</si>
  <si>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</si>
  <si>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</si>
  <si>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</si>
  <si>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</si>
  <si>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</si>
  <si>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</si>
  <si>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</si>
  <si>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</si>
  <si>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</si>
  <si>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</si>
  <si>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</si>
  <si>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</si>
  <si>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</si>
  <si>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</si>
  <si>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</si>
  <si>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</si>
  <si>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</si>
  <si>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</si>
  <si>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</si>
  <si>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</si>
  <si>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</si>
  <si>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</si>
  <si>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</si>
  <si>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</si>
  <si>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</si>
  <si>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</si>
  <si>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</si>
  <si>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</si>
  <si>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</si>
  <si>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</si>
  <si>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</si>
  <si>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</si>
  <si>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</si>
  <si>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</si>
  <si>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</si>
  <si>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</si>
  <si>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</si>
  <si>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</si>
  <si>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</si>
  <si>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</si>
  <si>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</si>
  <si>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</si>
  <si>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</si>
  <si>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</si>
  <si>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</si>
  <si>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</si>
  <si>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</si>
  <si>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</si>
  <si>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</si>
  <si>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</si>
  <si>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</si>
  <si>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</si>
  <si>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</si>
  <si>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</si>
  <si>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</si>
  <si>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</si>
  <si>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</si>
  <si>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</si>
  <si>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</si>
  <si>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</si>
  <si>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</si>
  <si>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</si>
  <si>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</si>
  <si>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</si>
  <si>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</si>
  <si>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</si>
  <si>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</si>
  <si>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</si>
  <si>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</si>
  <si>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</si>
  <si>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</si>
  <si>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</si>
  <si>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</si>
  <si>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</si>
  <si>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</si>
  <si>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</si>
  <si>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</si>
  <si>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</si>
  <si>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</si>
  <si>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</si>
  <si>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</si>
  <si>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</si>
  <si>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</si>
  <si>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</si>
  <si>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</si>
  <si>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</si>
  <si>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</si>
  <si>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</si>
  <si>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</si>
  <si>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</si>
  <si>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</si>
  <si>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</si>
  <si>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</si>
  <si>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</si>
  <si>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</si>
  <si>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</si>
  <si>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</si>
  <si>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</si>
  <si>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</si>
  <si>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</si>
  <si>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</si>
  <si>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</si>
  <si>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</si>
  <si>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</si>
  <si>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</si>
  <si>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</si>
  <si>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</si>
  <si>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</si>
  <si>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</si>
  <si>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</si>
  <si>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</si>
  <si>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</si>
  <si>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</si>
  <si>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</si>
  <si>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</si>
  <si>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</si>
  <si>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</si>
  <si>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</si>
  <si>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</si>
  <si>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</si>
  <si>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</si>
  <si>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</si>
  <si>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</si>
  <si>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</si>
  <si>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</si>
  <si>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</si>
  <si>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</si>
  <si>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</si>
  <si>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</si>
  <si>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</si>
  <si>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</si>
  <si>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</si>
  <si>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</si>
  <si>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</si>
  <si>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</si>
  <si>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</si>
  <si>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</si>
  <si>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</si>
  <si>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</si>
  <si>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</si>
  <si>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</si>
  <si>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</si>
  <si>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</si>
  <si>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</si>
  <si>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</si>
  <si>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</si>
  <si>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</si>
  <si>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</si>
  <si>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</si>
  <si>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</si>
  <si>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</si>
  <si>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</si>
  <si>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</si>
  <si>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</si>
  <si>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</si>
  <si>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</si>
  <si>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</si>
  <si>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</si>
  <si>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</si>
  <si>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</si>
  <si>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</si>
  <si>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</si>
  <si>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</si>
  <si>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</si>
  <si>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</si>
  <si>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</si>
  <si>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</si>
  <si>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</si>
  <si>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</si>
  <si>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</si>
  <si>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</si>
  <si>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</si>
  <si>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</si>
  <si>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</si>
  <si>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</si>
  <si>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</si>
  <si>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</si>
  <si>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</si>
  <si>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</si>
  <si>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</si>
  <si>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</si>
  <si>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</si>
  <si>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</si>
  <si>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</si>
  <si>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</si>
  <si>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</si>
  <si>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</si>
  <si>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</si>
  <si>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</si>
  <si>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</si>
  <si>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</si>
  <si>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</si>
  <si>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</si>
  <si>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</si>
  <si>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</si>
  <si>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</si>
  <si>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</si>
  <si>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</si>
  <si>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</si>
  <si>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</si>
  <si>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</si>
  <si>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</si>
  <si>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</si>
  <si>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</si>
  <si>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</si>
  <si>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</si>
  <si>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</si>
  <si>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</si>
  <si>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</si>
  <si>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</si>
  <si>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</si>
  <si>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</si>
  <si>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</si>
  <si>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</si>
  <si>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</si>
  <si>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</si>
  <si>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</si>
  <si>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</si>
  <si>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</si>
  <si>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</si>
  <si>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</si>
  <si>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</si>
  <si>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</si>
  <si>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</si>
  <si>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</si>
  <si>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</si>
  <si>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</si>
  <si>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</si>
  <si>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</si>
  <si>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</si>
  <si>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</si>
  <si>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</si>
  <si>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</si>
  <si>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</si>
  <si>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</si>
  <si>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</si>
  <si>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</si>
  <si>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</si>
  <si>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</si>
  <si>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</si>
  <si>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</si>
  <si>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</si>
  <si>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</si>
  <si>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</si>
  <si>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</si>
  <si>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</si>
  <si>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</si>
  <si>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</si>
  <si>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</si>
  <si>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</si>
  <si>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</si>
  <si>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</si>
  <si>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</si>
  <si>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</si>
  <si>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</si>
  <si>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</si>
  <si>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</si>
  <si>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</si>
  <si>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</si>
  <si>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</si>
  <si>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</si>
  <si>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</si>
  <si>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</si>
  <si>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</si>
  <si>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</si>
  <si>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</si>
  <si>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</si>
  <si>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</si>
  <si>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</si>
  <si>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</si>
  <si>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</si>
  <si>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</si>
  <si>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</si>
  <si>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</si>
  <si>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</si>
  <si>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</si>
  <si>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</si>
  <si>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</si>
  <si>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</si>
  <si>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</si>
  <si>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</si>
  <si>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</si>
  <si>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</si>
  <si>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</si>
  <si>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</si>
  <si>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</si>
  <si>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</si>
  <si>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</si>
  <si>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</si>
  <si>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</si>
  <si>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</si>
  <si>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</si>
  <si>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</si>
  <si>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</si>
  <si>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</si>
  <si>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</si>
  <si>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</si>
  <si>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</si>
  <si>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</si>
  <si>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</si>
  <si>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</si>
  <si>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</si>
  <si>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</si>
  <si>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</si>
  <si>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</si>
  <si>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</si>
  <si>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</si>
  <si>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</si>
  <si>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</si>
  <si>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</si>
  <si>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</si>
  <si>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</si>
  <si>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</si>
  <si>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</si>
  <si>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</si>
  <si>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</si>
  <si>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</si>
  <si>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</si>
  <si>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</si>
  <si>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</si>
  <si>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</si>
  <si>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</si>
  <si>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</si>
  <si>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</si>
  <si>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</si>
  <si>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</si>
  <si>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</si>
  <si>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</si>
  <si>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</si>
  <si>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</si>
  <si>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</si>
  <si>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</si>
  <si>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</si>
  <si>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</si>
  <si>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</si>
  <si>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</si>
  <si>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</si>
  <si>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</si>
  <si>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</si>
  <si>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</si>
  <si>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</si>
  <si>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</si>
  <si>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</si>
  <si>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</si>
  <si>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</si>
  <si>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</si>
  <si>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</si>
  <si>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</si>
  <si>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</si>
  <si>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</si>
  <si>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</si>
  <si>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</si>
  <si>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</si>
  <si>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</si>
  <si>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</si>
  <si>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</si>
  <si>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</si>
  <si>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</si>
  <si>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</si>
  <si>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</si>
  <si>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</si>
  <si>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</si>
  <si>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</si>
  <si>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</si>
  <si>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</si>
  <si>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</si>
  <si>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</si>
  <si>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</si>
  <si>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</si>
  <si>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</si>
  <si>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</si>
  <si>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</si>
  <si>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</si>
  <si>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</si>
  <si>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</si>
  <si>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</si>
  <si>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</si>
  <si>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</si>
  <si>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</si>
  <si>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</si>
  <si>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</si>
  <si>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</si>
  <si>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</si>
  <si>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</si>
  <si>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</si>
  <si>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</si>
  <si>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</si>
  <si>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</si>
  <si>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</si>
  <si>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</si>
  <si>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</si>
  <si>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</si>
  <si>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</si>
  <si>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</si>
  <si>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</si>
  <si>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</si>
  <si>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</si>
  <si>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</si>
  <si>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</si>
  <si>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</si>
  <si>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</si>
  <si>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</si>
  <si>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</si>
  <si>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</si>
  <si>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</si>
  <si>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</si>
  <si>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</si>
  <si>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</si>
  <si>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</si>
  <si>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</si>
  <si>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</si>
  <si>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</si>
  <si>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</si>
  <si>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</si>
  <si>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</si>
  <si>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</si>
  <si>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</si>
  <si>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</si>
  <si>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</si>
  <si>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</si>
  <si>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</si>
  <si>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</si>
  <si>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</si>
  <si>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</si>
  <si>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</si>
  <si>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</si>
  <si>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</si>
  <si>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</si>
  <si>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</si>
  <si>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</si>
  <si>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</si>
  <si>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</si>
  <si>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</si>
  <si>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</si>
  <si>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</si>
  <si>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</si>
  <si>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</si>
  <si>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</si>
  <si>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</si>
  <si>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</si>
  <si>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</si>
  <si>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</si>
  <si>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</si>
  <si>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</si>
  <si>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</si>
  <si>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</si>
  <si>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</si>
  <si>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</si>
  <si>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</si>
  <si>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</si>
  <si>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</si>
  <si>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</si>
  <si>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</si>
  <si>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</si>
  <si>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</si>
  <si>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</si>
  <si>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</si>
  <si>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</si>
  <si>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</si>
  <si>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</si>
  <si>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</si>
  <si>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</si>
  <si>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</si>
  <si>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</si>
  <si>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</si>
  <si>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</si>
  <si>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</si>
  <si>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</si>
  <si>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</si>
  <si>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</si>
  <si>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</si>
  <si>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</si>
  <si>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</si>
  <si>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</si>
  <si>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</si>
  <si>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</si>
  <si>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</si>
  <si>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</si>
  <si>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</si>
  <si>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</si>
  <si>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</si>
  <si>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</si>
  <si>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</si>
  <si>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</si>
  <si>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</si>
  <si>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</si>
  <si>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</si>
  <si>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</si>
  <si>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</si>
  <si>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</si>
  <si>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</si>
  <si>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</si>
  <si>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</si>
  <si>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</si>
  <si>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</si>
  <si>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</si>
  <si>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</si>
  <si>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</si>
  <si>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</si>
  <si>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</si>
  <si>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</si>
  <si>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</si>
  <si>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</si>
  <si>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</si>
  <si>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</si>
  <si>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</si>
  <si>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</si>
  <si>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</si>
  <si>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</si>
  <si>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</si>
  <si>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</si>
  <si>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</si>
  <si>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</si>
  <si>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</si>
  <si>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</si>
  <si>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</si>
  <si>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</si>
  <si>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</si>
  <si>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</si>
  <si>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</si>
  <si>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</si>
  <si>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</si>
  <si>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</si>
  <si>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</si>
  <si>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</si>
  <si>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</si>
  <si>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</si>
  <si>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</si>
  <si>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</si>
  <si>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</si>
  <si>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</si>
  <si>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</si>
  <si>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</si>
  <si>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</si>
  <si>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</si>
  <si>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</si>
  <si>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</si>
  <si>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</si>
  <si>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</si>
  <si>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</si>
  <si>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</si>
  <si>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</si>
  <si>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</si>
  <si>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</si>
  <si>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</si>
  <si>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</si>
  <si>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</si>
  <si>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</si>
  <si>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</si>
  <si>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</si>
  <si>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</si>
  <si>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</si>
  <si>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</si>
  <si>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</si>
  <si>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</si>
  <si>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</si>
  <si>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</si>
  <si>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</si>
  <si>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</si>
  <si>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</si>
  <si>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</si>
  <si>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</si>
  <si>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</si>
  <si>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</si>
  <si>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</si>
  <si>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</si>
  <si>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</si>
  <si>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</si>
  <si>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</si>
  <si>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</si>
  <si>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</si>
  <si>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</si>
  <si>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</si>
  <si>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</si>
  <si>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</si>
  <si>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</si>
  <si>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</si>
  <si>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</si>
  <si>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</si>
  <si>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</si>
  <si>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</si>
  <si>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</si>
  <si>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</si>
  <si>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</si>
  <si>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</si>
  <si>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</si>
  <si>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</si>
  <si>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</si>
  <si>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</si>
  <si>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</si>
  <si>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</si>
  <si>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</si>
  <si>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</si>
  <si>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</si>
  <si>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</si>
  <si>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</si>
  <si>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</si>
  <si>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</si>
  <si>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</si>
  <si>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</si>
  <si>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</si>
  <si>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</si>
  <si>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</si>
  <si>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</si>
  <si>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</si>
  <si>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</si>
  <si>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</si>
  <si>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</si>
  <si>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</si>
  <si>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</si>
  <si>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</si>
  <si>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STENJEVEC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</si>
</sst>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1279968.7200000002</v>
      </c>
      <c r="D2" s="6">
        <f>'PR-RAS'!E6</f>
        <v>1447655.2900000003</v>
      </c>
      <c r="E2" s="6">
        <v>0</v>
      </c>
      <c r="F2" s="6">
        <v>0</v>
      </c>
      <c r="G2" s="7">
        <f t="shared" ref="G2:G274" si="0">(B2/1000)*(C2*1+D2*2)</f>
        <v>4175.2793000000011</v>
      </c>
      <c r="H2" s="7">
        <f t="shared" ref="H2:H274" si="1">ABS(C2-ROUND(C2,0))+ABS(D2-ROUND(D2,0))</f>
        <v>0.57000000006519258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1069838.01</v>
      </c>
      <c r="D45" s="1">
        <f>'PR-RAS'!E49</f>
        <v>1168167.6200000001</v>
      </c>
      <c r="E45" s="1">
        <v>0</v>
      </c>
      <c r="F45" s="1">
        <v>0</v>
      </c>
      <c r="G45" s="2">
        <f t="shared" si="0"/>
        <v>149871.62299999999</v>
      </c>
      <c r="H45" s="2">
        <f t="shared" si="1"/>
        <v>0.38999999989755452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1047146.58</v>
      </c>
      <c r="D64" s="1">
        <f>'PR-RAS'!E68</f>
        <v>1116951.3400000001</v>
      </c>
      <c r="E64" s="1">
        <v>0</v>
      </c>
      <c r="F64" s="1">
        <v>0</v>
      </c>
      <c r="G64" s="2">
        <f t="shared" si="0"/>
        <v>206706.10338000002</v>
      </c>
      <c r="H64" s="2">
        <f t="shared" si="1"/>
        <v>0.76000000012572855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1047146.58</v>
      </c>
      <c r="D65" s="1">
        <f>'PR-RAS'!E69</f>
        <v>1116951.3400000001</v>
      </c>
      <c r="E65" s="1">
        <v>0</v>
      </c>
      <c r="F65" s="1">
        <v>0</v>
      </c>
      <c r="G65" s="2">
        <f t="shared" si="0"/>
        <v>209987.15264000001</v>
      </c>
      <c r="H65" s="2">
        <f t="shared" si="1"/>
        <v>0.76000000012572855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22691.43</v>
      </c>
      <c r="D73" s="1">
        <f>'PR-RAS'!E77</f>
        <v>51216.28</v>
      </c>
      <c r="E73" s="1">
        <v>0</v>
      </c>
      <c r="F73" s="1">
        <v>0</v>
      </c>
      <c r="G73" s="2">
        <f t="shared" si="0"/>
        <v>9008.9272799999981</v>
      </c>
      <c r="H73" s="2">
        <f t="shared" si="1"/>
        <v>0.70999999999912689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22691.43</v>
      </c>
      <c r="D76" s="1">
        <f>'PR-RAS'!E80</f>
        <v>51216.28</v>
      </c>
      <c r="E76" s="1">
        <v>0</v>
      </c>
      <c r="F76" s="1">
        <v>0</v>
      </c>
      <c r="G76" s="2">
        <f t="shared" si="0"/>
        <v>9384.2992499999982</v>
      </c>
      <c r="H76" s="2">
        <f t="shared" si="1"/>
        <v>0.70999999999912689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47309.1</v>
      </c>
      <c r="D102" s="1">
        <f>'PR-RAS'!E106</f>
        <v>46452.800000000003</v>
      </c>
      <c r="E102" s="1">
        <v>0</v>
      </c>
      <c r="F102" s="1">
        <v>0</v>
      </c>
      <c r="G102" s="2">
        <f t="shared" si="0"/>
        <v>14161.684700000002</v>
      </c>
      <c r="H102" s="2">
        <f t="shared" si="1"/>
        <v>0.29999999999563443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47309.1</v>
      </c>
      <c r="D108" s="1">
        <f>'PR-RAS'!E112</f>
        <v>46452.800000000003</v>
      </c>
      <c r="E108" s="1">
        <v>0</v>
      </c>
      <c r="F108" s="1">
        <v>0</v>
      </c>
      <c r="G108" s="2">
        <f t="shared" si="0"/>
        <v>15002.972900000001</v>
      </c>
      <c r="H108" s="2">
        <f t="shared" si="1"/>
        <v>0.29999999999563443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47309.1</v>
      </c>
      <c r="D113" s="1">
        <f>'PR-RAS'!E117</f>
        <v>46452.800000000003</v>
      </c>
      <c r="E113" s="1">
        <v>0</v>
      </c>
      <c r="F113" s="1">
        <v>0</v>
      </c>
      <c r="G113" s="2">
        <f t="shared" si="0"/>
        <v>15704.046400000001</v>
      </c>
      <c r="H113" s="2">
        <f t="shared" si="1"/>
        <v>0.29999999999563443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1764.54</v>
      </c>
      <c r="D121" s="1">
        <f>'PR-RAS'!E125</f>
        <v>4357.59</v>
      </c>
      <c r="E121" s="1">
        <v>0</v>
      </c>
      <c r="F121" s="1">
        <v>0</v>
      </c>
      <c r="G121" s="2">
        <f t="shared" si="0"/>
        <v>1257.5664000000002</v>
      </c>
      <c r="H121" s="2">
        <f t="shared" si="1"/>
        <v>0.86999999999989086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1764.54</v>
      </c>
      <c r="D122" s="1">
        <f>'PR-RAS'!E126</f>
        <v>3357.59</v>
      </c>
      <c r="E122" s="1">
        <v>0</v>
      </c>
      <c r="F122" s="1">
        <v>0</v>
      </c>
      <c r="G122" s="2">
        <f t="shared" si="0"/>
        <v>1026.0461200000002</v>
      </c>
      <c r="H122" s="2">
        <f t="shared" si="1"/>
        <v>0.86999999999989086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1764.54</v>
      </c>
      <c r="D124" s="1">
        <f>'PR-RAS'!E128</f>
        <v>3357.59</v>
      </c>
      <c r="E124" s="1">
        <v>0</v>
      </c>
      <c r="F124" s="1">
        <v>0</v>
      </c>
      <c r="G124" s="2">
        <f t="shared" si="0"/>
        <v>1043.0055600000001</v>
      </c>
      <c r="H124" s="2">
        <f t="shared" si="1"/>
        <v>0.86999999999989086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1000</v>
      </c>
      <c r="E125" s="1">
        <v>0</v>
      </c>
      <c r="F125" s="1">
        <v>0</v>
      </c>
      <c r="G125" s="2">
        <f t="shared" si="0"/>
        <v>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1000</v>
      </c>
      <c r="E126" s="1">
        <v>0</v>
      </c>
      <c r="F126" s="1">
        <v>0</v>
      </c>
      <c r="G126" s="2">
        <f t="shared" si="0"/>
        <v>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161057.07</v>
      </c>
      <c r="D130" s="1">
        <f>'PR-RAS'!E134</f>
        <v>228677.28</v>
      </c>
      <c r="E130" s="1">
        <v>0</v>
      </c>
      <c r="F130" s="1">
        <v>0</v>
      </c>
      <c r="G130" s="2">
        <f t="shared" si="0"/>
        <v>79775.10027000001</v>
      </c>
      <c r="H130" s="2">
        <f t="shared" si="1"/>
        <v>0.35000000000582077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161057.07</v>
      </c>
      <c r="D131" s="1">
        <f>'PR-RAS'!E135</f>
        <v>228677.28</v>
      </c>
      <c r="E131" s="1">
        <v>0</v>
      </c>
      <c r="F131" s="1">
        <v>0</v>
      </c>
      <c r="G131" s="2">
        <f t="shared" si="0"/>
        <v>80393.511899999998</v>
      </c>
      <c r="H131" s="2">
        <f t="shared" si="1"/>
        <v>0.35000000000582077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161057.07</v>
      </c>
      <c r="D132" s="1">
        <f>'PR-RAS'!E136</f>
        <v>228677.28</v>
      </c>
      <c r="E132" s="1">
        <v>0</v>
      </c>
      <c r="F132" s="1">
        <v>0</v>
      </c>
      <c r="G132" s="2">
        <f t="shared" si="0"/>
        <v>81011.92353</v>
      </c>
      <c r="H132" s="2">
        <f t="shared" si="1"/>
        <v>0.35000000000582077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1276273.6000000001</v>
      </c>
      <c r="D148" s="1">
        <f>'PR-RAS'!E152</f>
        <v>1678480.01</v>
      </c>
      <c r="E148" s="1">
        <v>0</v>
      </c>
      <c r="F148" s="1">
        <v>0</v>
      </c>
      <c r="G148" s="2">
        <f t="shared" si="0"/>
        <v>681085.34213999996</v>
      </c>
      <c r="H148" s="2">
        <f t="shared" si="1"/>
        <v>0.40999999991618097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1066012.29</v>
      </c>
      <c r="D149" s="1">
        <f>'PR-RAS'!E153</f>
        <v>1395421.3</v>
      </c>
      <c r="E149" s="1">
        <v>0</v>
      </c>
      <c r="F149" s="1">
        <v>0</v>
      </c>
      <c r="G149" s="2">
        <f t="shared" si="0"/>
        <v>570814.52371999994</v>
      </c>
      <c r="H149" s="2">
        <f t="shared" si="1"/>
        <v>0.59000000008381903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878271.21000000008</v>
      </c>
      <c r="D150" s="1">
        <f>'PR-RAS'!E154</f>
        <v>1159407.3500000001</v>
      </c>
      <c r="E150" s="1">
        <v>0</v>
      </c>
      <c r="F150" s="1">
        <v>0</v>
      </c>
      <c r="G150" s="2">
        <f t="shared" si="0"/>
        <v>476365.80059</v>
      </c>
      <c r="H150" s="2">
        <f t="shared" si="1"/>
        <v>0.56000000017229468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868364.06</v>
      </c>
      <c r="D151" s="1">
        <f>'PR-RAS'!E155</f>
        <v>1140972.01</v>
      </c>
      <c r="E151" s="1">
        <v>0</v>
      </c>
      <c r="F151" s="1">
        <v>0</v>
      </c>
      <c r="G151" s="2">
        <f t="shared" si="0"/>
        <v>472546.212</v>
      </c>
      <c r="H151" s="2">
        <f t="shared" si="1"/>
        <v>7.000000006519258E-2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8116.85</v>
      </c>
      <c r="D153" s="1">
        <f>'PR-RAS'!E157</f>
        <v>18435.34</v>
      </c>
      <c r="E153" s="1">
        <v>0</v>
      </c>
      <c r="F153" s="1">
        <v>0</v>
      </c>
      <c r="G153" s="2">
        <f t="shared" si="0"/>
        <v>6838.1045599999998</v>
      </c>
      <c r="H153" s="2">
        <f t="shared" si="1"/>
        <v>0.48999999999978172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1790.3</v>
      </c>
      <c r="D154" s="1">
        <f>'PR-RAS'!E158</f>
        <v>0</v>
      </c>
      <c r="E154" s="1">
        <v>0</v>
      </c>
      <c r="F154" s="1">
        <v>0</v>
      </c>
      <c r="G154" s="2">
        <f t="shared" si="0"/>
        <v>273.91589999999997</v>
      </c>
      <c r="H154" s="2">
        <f t="shared" si="1"/>
        <v>0.29999999999995453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42750.8</v>
      </c>
      <c r="D155" s="1">
        <f>'PR-RAS'!E159</f>
        <v>43381.72</v>
      </c>
      <c r="E155" s="1">
        <v>0</v>
      </c>
      <c r="F155" s="1">
        <v>0</v>
      </c>
      <c r="G155" s="2">
        <f t="shared" si="0"/>
        <v>19945.19296</v>
      </c>
      <c r="H155" s="2">
        <f t="shared" si="1"/>
        <v>0.47999999999592546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144990.28</v>
      </c>
      <c r="D156" s="1">
        <f>'PR-RAS'!E160</f>
        <v>192632.22999999998</v>
      </c>
      <c r="E156" s="1">
        <v>0</v>
      </c>
      <c r="F156" s="1">
        <v>0</v>
      </c>
      <c r="G156" s="2">
        <f t="shared" si="0"/>
        <v>82189.484700000001</v>
      </c>
      <c r="H156" s="2">
        <f t="shared" si="1"/>
        <v>0.5099999999802094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144970.60999999999</v>
      </c>
      <c r="D158" s="1">
        <f>'PR-RAS'!E162</f>
        <v>192525.15</v>
      </c>
      <c r="E158" s="1">
        <v>0</v>
      </c>
      <c r="F158" s="1">
        <v>0</v>
      </c>
      <c r="G158" s="2">
        <f t="shared" si="0"/>
        <v>83213.282869999981</v>
      </c>
      <c r="H158" s="2">
        <f t="shared" si="1"/>
        <v>0.54000000000814907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19.670000000000002</v>
      </c>
      <c r="D159" s="1">
        <f>'PR-RAS'!E163</f>
        <v>107.08</v>
      </c>
      <c r="E159" s="1">
        <v>0</v>
      </c>
      <c r="F159" s="1">
        <v>0</v>
      </c>
      <c r="G159" s="2">
        <f t="shared" si="0"/>
        <v>36.945139999999995</v>
      </c>
      <c r="H159" s="2">
        <f t="shared" si="1"/>
        <v>0.40999999999999659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208158.02</v>
      </c>
      <c r="D160" s="1">
        <f>'PR-RAS'!E164</f>
        <v>274517.69999999995</v>
      </c>
      <c r="E160" s="1">
        <v>0</v>
      </c>
      <c r="F160" s="1">
        <v>0</v>
      </c>
      <c r="G160" s="2">
        <f t="shared" si="0"/>
        <v>120393.75377999998</v>
      </c>
      <c r="H160" s="2">
        <f t="shared" si="1"/>
        <v>0.32000000003608875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27695.45</v>
      </c>
      <c r="D161" s="1">
        <f>'PR-RAS'!E165</f>
        <v>34665.22</v>
      </c>
      <c r="E161" s="1">
        <v>0</v>
      </c>
      <c r="F161" s="1">
        <v>0</v>
      </c>
      <c r="G161" s="2">
        <f t="shared" si="0"/>
        <v>15524.142400000001</v>
      </c>
      <c r="H161" s="2">
        <f t="shared" si="1"/>
        <v>0.67000000000189175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2833</v>
      </c>
      <c r="D162" s="1">
        <f>'PR-RAS'!E166</f>
        <v>5013.7700000000004</v>
      </c>
      <c r="E162" s="1">
        <v>0</v>
      </c>
      <c r="F162" s="1">
        <v>0</v>
      </c>
      <c r="G162" s="2">
        <f t="shared" si="0"/>
        <v>2070.5469400000002</v>
      </c>
      <c r="H162" s="2">
        <f t="shared" si="1"/>
        <v>0.22999999999956344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24200.7</v>
      </c>
      <c r="D163" s="1">
        <f>'PR-RAS'!E167</f>
        <v>27785.95</v>
      </c>
      <c r="E163" s="1">
        <v>0</v>
      </c>
      <c r="F163" s="1">
        <v>0</v>
      </c>
      <c r="G163" s="2">
        <f t="shared" si="0"/>
        <v>12923.1612</v>
      </c>
      <c r="H163" s="2">
        <f t="shared" si="1"/>
        <v>0.34999999999854481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370</v>
      </c>
      <c r="D164" s="1">
        <f>'PR-RAS'!E168</f>
        <v>1835</v>
      </c>
      <c r="E164" s="1">
        <v>0</v>
      </c>
      <c r="F164" s="1">
        <v>0</v>
      </c>
      <c r="G164" s="2">
        <f t="shared" si="0"/>
        <v>658.52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291.75</v>
      </c>
      <c r="D165" s="1">
        <f>'PR-RAS'!E169</f>
        <v>30.5</v>
      </c>
      <c r="E165" s="1">
        <v>0</v>
      </c>
      <c r="F165" s="1">
        <v>0</v>
      </c>
      <c r="G165" s="2">
        <f t="shared" si="0"/>
        <v>57.850999999999999</v>
      </c>
      <c r="H165" s="2">
        <f t="shared" si="1"/>
        <v>0.75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100381.94</v>
      </c>
      <c r="D166" s="1">
        <f>'PR-RAS'!E170</f>
        <v>130546.05999999998</v>
      </c>
      <c r="E166" s="1">
        <v>0</v>
      </c>
      <c r="F166" s="1">
        <v>0</v>
      </c>
      <c r="G166" s="2">
        <f t="shared" si="0"/>
        <v>59643.219899999996</v>
      </c>
      <c r="H166" s="2">
        <f t="shared" si="1"/>
        <v>0.11999999998079147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11042.49</v>
      </c>
      <c r="D167" s="1">
        <f>'PR-RAS'!E171</f>
        <v>11937.73</v>
      </c>
      <c r="E167" s="1">
        <v>0</v>
      </c>
      <c r="F167" s="1">
        <v>0</v>
      </c>
      <c r="G167" s="2">
        <f t="shared" si="0"/>
        <v>5796.3796999999995</v>
      </c>
      <c r="H167" s="2">
        <f t="shared" si="1"/>
        <v>0.76000000000021828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80682.53</v>
      </c>
      <c r="D168" s="1">
        <f>'PR-RAS'!E172</f>
        <v>84756.7</v>
      </c>
      <c r="E168" s="1">
        <v>0</v>
      </c>
      <c r="F168" s="1">
        <v>0</v>
      </c>
      <c r="G168" s="2">
        <f t="shared" si="0"/>
        <v>41782.720310000004</v>
      </c>
      <c r="H168" s="2">
        <f t="shared" si="1"/>
        <v>0.77000000000407454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6544.66</v>
      </c>
      <c r="D169" s="1">
        <f>'PR-RAS'!E173</f>
        <v>32415.06</v>
      </c>
      <c r="E169" s="1">
        <v>0</v>
      </c>
      <c r="F169" s="1">
        <v>0</v>
      </c>
      <c r="G169" s="2">
        <f t="shared" si="0"/>
        <v>11990.963040000001</v>
      </c>
      <c r="H169" s="2">
        <f t="shared" si="1"/>
        <v>0.40000000000145519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1186.08</v>
      </c>
      <c r="D170" s="1">
        <f>'PR-RAS'!E174</f>
        <v>995.62</v>
      </c>
      <c r="E170" s="1">
        <v>0</v>
      </c>
      <c r="F170" s="1">
        <v>0</v>
      </c>
      <c r="G170" s="2">
        <f t="shared" si="0"/>
        <v>536.96708000000001</v>
      </c>
      <c r="H170" s="2">
        <f t="shared" si="1"/>
        <v>0.45999999999992269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728.78</v>
      </c>
      <c r="D171" s="1">
        <f>'PR-RAS'!E175</f>
        <v>317.98</v>
      </c>
      <c r="E171" s="1">
        <v>0</v>
      </c>
      <c r="F171" s="1">
        <v>0</v>
      </c>
      <c r="G171" s="2">
        <f t="shared" si="0"/>
        <v>232.00580000000002</v>
      </c>
      <c r="H171" s="2">
        <f t="shared" si="1"/>
        <v>0.24000000000000909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197.4</v>
      </c>
      <c r="D173" s="1">
        <f>'PR-RAS'!E177</f>
        <v>122.97</v>
      </c>
      <c r="E173" s="1">
        <v>0</v>
      </c>
      <c r="F173" s="1">
        <v>0</v>
      </c>
      <c r="G173" s="2">
        <f t="shared" si="0"/>
        <v>76.254480000000001</v>
      </c>
      <c r="H173" s="2">
        <f t="shared" si="1"/>
        <v>0.43000000000000682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75985.3</v>
      </c>
      <c r="D174" s="1">
        <f>'PR-RAS'!E178</f>
        <v>80008.44</v>
      </c>
      <c r="E174" s="1">
        <v>0</v>
      </c>
      <c r="F174" s="1">
        <v>0</v>
      </c>
      <c r="G174" s="2">
        <f t="shared" si="0"/>
        <v>40828.377139999997</v>
      </c>
      <c r="H174" s="2">
        <f t="shared" si="1"/>
        <v>0.74000000000523869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9811.6299999999992</v>
      </c>
      <c r="D175" s="1">
        <f>'PR-RAS'!E179</f>
        <v>9394.32</v>
      </c>
      <c r="E175" s="1">
        <v>0</v>
      </c>
      <c r="F175" s="1">
        <v>0</v>
      </c>
      <c r="G175" s="2">
        <f t="shared" si="0"/>
        <v>4976.4469799999988</v>
      </c>
      <c r="H175" s="2">
        <f t="shared" si="1"/>
        <v>0.69000000000050932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18690.12</v>
      </c>
      <c r="D176" s="1">
        <f>'PR-RAS'!E180</f>
        <v>44690.68</v>
      </c>
      <c r="E176" s="1">
        <v>0</v>
      </c>
      <c r="F176" s="1">
        <v>0</v>
      </c>
      <c r="G176" s="2">
        <f t="shared" si="0"/>
        <v>18912.508999999998</v>
      </c>
      <c r="H176" s="2">
        <f t="shared" si="1"/>
        <v>0.43999999999869033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254.88</v>
      </c>
      <c r="D177" s="1">
        <f>'PR-RAS'!E181</f>
        <v>212.4</v>
      </c>
      <c r="E177" s="1">
        <v>0</v>
      </c>
      <c r="F177" s="1">
        <v>0</v>
      </c>
      <c r="G177" s="2">
        <f t="shared" si="0"/>
        <v>119.62368000000001</v>
      </c>
      <c r="H177" s="2">
        <f t="shared" si="1"/>
        <v>0.52000000000001023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7594.66</v>
      </c>
      <c r="D178" s="1">
        <f>'PR-RAS'!E182</f>
        <v>7742.79</v>
      </c>
      <c r="E178" s="1">
        <v>0</v>
      </c>
      <c r="F178" s="1">
        <v>0</v>
      </c>
      <c r="G178" s="2">
        <f t="shared" si="0"/>
        <v>4085.2024799999995</v>
      </c>
      <c r="H178" s="2">
        <f t="shared" si="1"/>
        <v>0.5500000000001819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400</v>
      </c>
      <c r="D179" s="1">
        <f>'PR-RAS'!E183</f>
        <v>400</v>
      </c>
      <c r="E179" s="1">
        <v>0</v>
      </c>
      <c r="F179" s="1">
        <v>0</v>
      </c>
      <c r="G179" s="2">
        <f t="shared" si="0"/>
        <v>213.6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489</v>
      </c>
      <c r="D180" s="1">
        <f>'PR-RAS'!E184</f>
        <v>227.95</v>
      </c>
      <c r="E180" s="1">
        <v>0</v>
      </c>
      <c r="F180" s="1">
        <v>0</v>
      </c>
      <c r="G180" s="2">
        <f t="shared" si="0"/>
        <v>169.13709999999998</v>
      </c>
      <c r="H180" s="2">
        <f t="shared" si="1"/>
        <v>5.0000000000011369E-2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33775.96</v>
      </c>
      <c r="D181" s="1">
        <f>'PR-RAS'!E185</f>
        <v>10700.81</v>
      </c>
      <c r="E181" s="1">
        <v>0</v>
      </c>
      <c r="F181" s="1">
        <v>0</v>
      </c>
      <c r="G181" s="2">
        <f t="shared" si="0"/>
        <v>9931.9644000000008</v>
      </c>
      <c r="H181" s="2">
        <f t="shared" si="1"/>
        <v>0.23000000000138243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1691.94</v>
      </c>
      <c r="D182" s="1">
        <f>'PR-RAS'!E186</f>
        <v>1883.96</v>
      </c>
      <c r="E182" s="1">
        <v>0</v>
      </c>
      <c r="F182" s="1">
        <v>0</v>
      </c>
      <c r="G182" s="2">
        <f t="shared" si="0"/>
        <v>988.23466000000008</v>
      </c>
      <c r="H182" s="2">
        <f t="shared" si="1"/>
        <v>9.9999999999909051E-2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3277.11</v>
      </c>
      <c r="D183" s="1">
        <f>'PR-RAS'!E187</f>
        <v>4755.53</v>
      </c>
      <c r="E183" s="1">
        <v>0</v>
      </c>
      <c r="F183" s="1">
        <v>0</v>
      </c>
      <c r="G183" s="2">
        <f t="shared" si="0"/>
        <v>2327.4469399999998</v>
      </c>
      <c r="H183" s="2">
        <f t="shared" si="1"/>
        <v>0.58000000000038199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4095.33</v>
      </c>
      <c r="D190" s="1">
        <f>'PR-RAS'!E194</f>
        <v>29297.98</v>
      </c>
      <c r="E190" s="1">
        <v>0</v>
      </c>
      <c r="F190" s="1">
        <v>0</v>
      </c>
      <c r="G190" s="2">
        <f t="shared" si="0"/>
        <v>11848.65381</v>
      </c>
      <c r="H190" s="2">
        <f t="shared" si="1"/>
        <v>0.3500000000003638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1815.8</v>
      </c>
      <c r="D191" s="1">
        <f>'PR-RAS'!E195</f>
        <v>1342.69</v>
      </c>
      <c r="E191" s="1">
        <v>0</v>
      </c>
      <c r="F191" s="1">
        <v>0</v>
      </c>
      <c r="G191" s="2">
        <f t="shared" si="0"/>
        <v>855.22420000000011</v>
      </c>
      <c r="H191" s="2">
        <f t="shared" si="1"/>
        <v>0.50999999999999091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530.22</v>
      </c>
      <c r="D193" s="1">
        <f>'PR-RAS'!E197</f>
        <v>535.82000000000005</v>
      </c>
      <c r="E193" s="1">
        <v>0</v>
      </c>
      <c r="F193" s="1">
        <v>0</v>
      </c>
      <c r="G193" s="2">
        <f t="shared" si="0"/>
        <v>307.55712000000005</v>
      </c>
      <c r="H193" s="2">
        <f t="shared" si="1"/>
        <v>0.39999999999997726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150</v>
      </c>
      <c r="E194" s="1">
        <v>0</v>
      </c>
      <c r="F194" s="1">
        <v>0</v>
      </c>
      <c r="G194" s="2">
        <f t="shared" si="0"/>
        <v>83.586370000000002</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2.65</v>
      </c>
      <c r="E195" s="1">
        <v>0</v>
      </c>
      <c r="F195" s="1">
        <v>0</v>
      </c>
      <c r="G195" s="2">
        <f t="shared" si="0"/>
        <v>1.0282</v>
      </c>
      <c r="H195" s="2">
        <f t="shared" si="1"/>
        <v>0.35000000000000009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1460.52</v>
      </c>
      <c r="D196" s="1">
        <f>'PR-RAS'!E200</f>
        <v>5984.52</v>
      </c>
      <c r="E196" s="1">
        <v>0</v>
      </c>
      <c r="F196" s="1">
        <v>0</v>
      </c>
      <c r="G196" s="2">
        <f t="shared" si="0"/>
        <v>2618.7642000000005</v>
      </c>
      <c r="H196" s="2">
        <f t="shared" si="1"/>
        <v>0.95999999999958163</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155.69999999999999</v>
      </c>
      <c r="D197" s="1">
        <f>'PR-RAS'!E201</f>
        <v>21282.3</v>
      </c>
      <c r="E197" s="1">
        <v>0</v>
      </c>
      <c r="F197" s="1">
        <v>0</v>
      </c>
      <c r="G197" s="2">
        <f t="shared" si="0"/>
        <v>8373.1787999999997</v>
      </c>
      <c r="H197" s="2">
        <f t="shared" si="1"/>
        <v>0.59999999999928377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2103.29</v>
      </c>
      <c r="D198" s="1">
        <f>'PR-RAS'!E202</f>
        <v>8485.01</v>
      </c>
      <c r="E198" s="1">
        <v>0</v>
      </c>
      <c r="F198" s="1">
        <v>0</v>
      </c>
      <c r="G198" s="2">
        <f t="shared" si="0"/>
        <v>3757.4420700000005</v>
      </c>
      <c r="H198" s="2">
        <f t="shared" si="1"/>
        <v>0.3000000000001819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2103.29</v>
      </c>
      <c r="D212" s="1">
        <f>'PR-RAS'!E216</f>
        <v>8485.01</v>
      </c>
      <c r="E212" s="1">
        <v>0</v>
      </c>
      <c r="F212" s="1">
        <v>0</v>
      </c>
      <c r="G212" s="2">
        <f t="shared" si="0"/>
        <v>4024.4684099999999</v>
      </c>
      <c r="H212" s="2">
        <f t="shared" si="1"/>
        <v>0.3000000000001819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783.62</v>
      </c>
      <c r="D213" s="1">
        <f>'PR-RAS'!E217</f>
        <v>1134.48</v>
      </c>
      <c r="E213" s="1">
        <v>0</v>
      </c>
      <c r="F213" s="1">
        <v>0</v>
      </c>
      <c r="G213" s="2">
        <f t="shared" si="0"/>
        <v>647.14695999999992</v>
      </c>
      <c r="H213" s="2">
        <f t="shared" si="1"/>
        <v>0.86000000000001364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1319.67</v>
      </c>
      <c r="D215" s="1">
        <f>'PR-RAS'!E219</f>
        <v>7350.53</v>
      </c>
      <c r="E215" s="1">
        <v>0</v>
      </c>
      <c r="F215" s="1">
        <v>0</v>
      </c>
      <c r="G215" s="2">
        <f t="shared" si="0"/>
        <v>3428.43622</v>
      </c>
      <c r="H215" s="2">
        <f t="shared" si="1"/>
        <v>0.8000000000001819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56</v>
      </c>
      <c r="E258" s="1">
        <v>0</v>
      </c>
      <c r="F258" s="1">
        <v>0</v>
      </c>
      <c r="G258" s="2">
        <f t="shared" si="0"/>
        <v>28.783999999999999</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56</v>
      </c>
      <c r="E265" s="1">
        <v>0</v>
      </c>
      <c r="F265" s="1">
        <v>0</v>
      </c>
      <c r="G265" s="2">
        <f t="shared" si="0"/>
        <v>29.568000000000001</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56</v>
      </c>
      <c r="E267" s="1">
        <v>0</v>
      </c>
      <c r="F267" s="1">
        <v>0</v>
      </c>
      <c r="G267" s="2">
        <f t="shared" si="0"/>
        <v>29.792000000000002</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1276273.6000000001</v>
      </c>
      <c r="D295" s="1">
        <f>'PR-RAS'!E299</f>
        <v>1678480.01</v>
      </c>
      <c r="E295" s="1">
        <v>0</v>
      </c>
      <c r="F295" s="1">
        <v>0</v>
      </c>
      <c r="G295" s="2">
        <f t="shared" si="12"/>
        <v>1362170.6842799999</v>
      </c>
      <c r="H295" s="2">
        <f t="shared" si="13"/>
        <v>0.40999999991618097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3695.1200000001118</v>
      </c>
      <c r="D296" s="1">
        <f>'PR-RAS'!E300</f>
        <v>0</v>
      </c>
      <c r="E296" s="1">
        <v>0</v>
      </c>
      <c r="F296" s="1">
        <v>0</v>
      </c>
      <c r="G296" s="2">
        <f t="shared" si="12"/>
        <v>1090.0604000000328</v>
      </c>
      <c r="H296" s="2">
        <f t="shared" si="13"/>
        <v>0.12000000011175871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230824.71999999974</v>
      </c>
      <c r="E297" s="1">
        <v>0</v>
      </c>
      <c r="F297" s="1">
        <v>0</v>
      </c>
      <c r="G297" s="2">
        <f t="shared" si="12"/>
        <v>136648.23423999985</v>
      </c>
      <c r="H297" s="2">
        <f t="shared" si="13"/>
        <v>0.28000000026077032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255146.6</v>
      </c>
      <c r="E298" s="1">
        <v>0</v>
      </c>
      <c r="F298" s="1">
        <v>0</v>
      </c>
      <c r="G298" s="2">
        <f t="shared" si="12"/>
        <v>151557.08040000001</v>
      </c>
      <c r="H298" s="2">
        <f t="shared" si="13"/>
        <v>0.39999999999417923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18985.490000000002</v>
      </c>
      <c r="D299" s="1">
        <f>'PR-RAS'!E303</f>
        <v>0</v>
      </c>
      <c r="E299" s="1">
        <v>0</v>
      </c>
      <c r="F299" s="1">
        <v>0</v>
      </c>
      <c r="G299" s="2">
        <f t="shared" si="12"/>
        <v>5657.6760199999999</v>
      </c>
      <c r="H299" s="2">
        <f t="shared" si="13"/>
        <v>0.49000000000160071</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30736.59</v>
      </c>
      <c r="D300" s="1">
        <f>'PR-RAS'!E304</f>
        <v>205989.89</v>
      </c>
      <c r="E300" s="1">
        <v>0</v>
      </c>
      <c r="F300" s="1">
        <v>0</v>
      </c>
      <c r="G300" s="2">
        <f t="shared" si="12"/>
        <v>132372.19463000001</v>
      </c>
      <c r="H300" s="2">
        <f t="shared" si="13"/>
        <v>0.51999999998588464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28119.02</v>
      </c>
      <c r="D301" s="1">
        <f>'PR-RAS'!E305</f>
        <v>28241.66</v>
      </c>
      <c r="E301" s="1">
        <v>0</v>
      </c>
      <c r="F301" s="1">
        <v>0</v>
      </c>
      <c r="G301" s="2">
        <f t="shared" si="12"/>
        <v>25380.701999999997</v>
      </c>
      <c r="H301" s="2">
        <f t="shared" si="13"/>
        <v>0.36000000000058208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1322.59</v>
      </c>
      <c r="D355" s="1">
        <f>'PR-RAS'!E360</f>
        <v>790.3</v>
      </c>
      <c r="E355" s="1">
        <v>0</v>
      </c>
      <c r="F355" s="1">
        <v>0</v>
      </c>
      <c r="G355" s="2">
        <f t="shared" si="12"/>
        <v>1027.7292599999998</v>
      </c>
      <c r="H355" s="2">
        <f t="shared" si="13"/>
        <v>0.71000000000003638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1322.59</v>
      </c>
      <c r="D368" s="1">
        <f>'PR-RAS'!E373</f>
        <v>790.3</v>
      </c>
      <c r="E368" s="1">
        <v>0</v>
      </c>
      <c r="F368" s="1">
        <v>0</v>
      </c>
      <c r="G368" s="2">
        <f t="shared" si="12"/>
        <v>1065.4707299999998</v>
      </c>
      <c r="H368" s="2">
        <f t="shared" si="13"/>
        <v>0.71000000000003638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93.75</v>
      </c>
      <c r="D374" s="1">
        <f>'PR-RAS'!E379</f>
        <v>752.5</v>
      </c>
      <c r="E374" s="1">
        <v>0</v>
      </c>
      <c r="F374" s="1">
        <v>0</v>
      </c>
      <c r="G374" s="2">
        <f t="shared" si="12"/>
        <v>596.33375000000001</v>
      </c>
      <c r="H374" s="2">
        <f t="shared" si="13"/>
        <v>0.75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93.75</v>
      </c>
      <c r="D375" s="1">
        <f>'PR-RAS'!E380</f>
        <v>752.5</v>
      </c>
      <c r="E375" s="1">
        <v>0</v>
      </c>
      <c r="F375" s="1">
        <v>0</v>
      </c>
      <c r="G375" s="2">
        <f t="shared" si="12"/>
        <v>597.9325</v>
      </c>
      <c r="H375" s="2">
        <f t="shared" si="13"/>
        <v>0.75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1228.8399999999999</v>
      </c>
      <c r="D388" s="1">
        <f>'PR-RAS'!E393</f>
        <v>37.799999999999997</v>
      </c>
      <c r="E388" s="1">
        <v>0</v>
      </c>
      <c r="F388" s="1">
        <v>0</v>
      </c>
      <c r="G388" s="2">
        <f t="shared" si="12"/>
        <v>504.81827999999996</v>
      </c>
      <c r="H388" s="2">
        <f t="shared" si="13"/>
        <v>0.3600000000000847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1228.8399999999999</v>
      </c>
      <c r="D389" s="1">
        <f>'PR-RAS'!E394</f>
        <v>37.799999999999997</v>
      </c>
      <c r="E389" s="1">
        <v>0</v>
      </c>
      <c r="F389" s="1">
        <v>0</v>
      </c>
      <c r="G389" s="2">
        <f t="shared" si="12"/>
        <v>506.12271999999996</v>
      </c>
      <c r="H389" s="2">
        <f t="shared" si="13"/>
        <v>0.3600000000000847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1322.59</v>
      </c>
      <c r="D413" s="1">
        <f>'PR-RAS'!E418</f>
        <v>790.3</v>
      </c>
      <c r="E413" s="1">
        <v>0</v>
      </c>
      <c r="F413" s="1">
        <v>0</v>
      </c>
      <c r="G413" s="2">
        <f t="shared" si="12"/>
        <v>1196.1142799999998</v>
      </c>
      <c r="H413" s="2">
        <f t="shared" si="13"/>
        <v>0.71000000000003638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278737.51</v>
      </c>
      <c r="E415" s="1">
        <v>0</v>
      </c>
      <c r="F415" s="1">
        <v>0</v>
      </c>
      <c r="G415" s="2">
        <f t="shared" si="12"/>
        <v>230794.65828</v>
      </c>
      <c r="H415" s="2">
        <f t="shared" si="13"/>
        <v>0.48999999999068677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1279968.7200000002</v>
      </c>
      <c r="D417" s="1">
        <f>'PR-RAS'!E422</f>
        <v>1447655.2900000003</v>
      </c>
      <c r="E417" s="1">
        <v>0</v>
      </c>
      <c r="F417" s="1">
        <v>0</v>
      </c>
      <c r="G417" s="2">
        <f t="shared" si="12"/>
        <v>1736916.1888000001</v>
      </c>
      <c r="H417" s="2">
        <f t="shared" si="13"/>
        <v>0.57000000006519258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1277596.1900000002</v>
      </c>
      <c r="D418" s="1">
        <f>'PR-RAS'!E423</f>
        <v>1679270.31</v>
      </c>
      <c r="E418" s="1">
        <v>0</v>
      </c>
      <c r="F418" s="1">
        <v>0</v>
      </c>
      <c r="G418" s="2">
        <f t="shared" si="12"/>
        <v>1933269.0497700002</v>
      </c>
      <c r="H418" s="2">
        <f t="shared" si="13"/>
        <v>0.50000000023283064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2372.5300000000279</v>
      </c>
      <c r="D419" s="1">
        <f>'PR-RAS'!E424</f>
        <v>0</v>
      </c>
      <c r="E419" s="1">
        <v>0</v>
      </c>
      <c r="F419" s="1">
        <v>0</v>
      </c>
      <c r="G419" s="2">
        <f t="shared" si="12"/>
        <v>991.71754000001158</v>
      </c>
      <c r="H419" s="2">
        <f t="shared" si="13"/>
        <v>0.46999999997206032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231615.01999999979</v>
      </c>
      <c r="E420" s="1">
        <v>0</v>
      </c>
      <c r="F420" s="1">
        <v>0</v>
      </c>
      <c r="G420" s="2">
        <f t="shared" si="12"/>
        <v>194093.38675999982</v>
      </c>
      <c r="H420" s="2">
        <f t="shared" si="13"/>
        <v>1.9999999785795808E-2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18985.490000000002</v>
      </c>
      <c r="D422" s="1">
        <f>'PR-RAS'!E427</f>
        <v>23590.910000000003</v>
      </c>
      <c r="E422" s="1">
        <v>0</v>
      </c>
      <c r="F422" s="1">
        <v>0</v>
      </c>
      <c r="G422" s="2">
        <f t="shared" si="12"/>
        <v>27856.437510000003</v>
      </c>
      <c r="H422" s="2">
        <f t="shared" si="13"/>
        <v>0.57999999999810825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30736.59</v>
      </c>
      <c r="D423" s="1">
        <f>'PR-RAS'!E428</f>
        <v>205989.89</v>
      </c>
      <c r="E423" s="1">
        <v>0</v>
      </c>
      <c r="F423" s="1">
        <v>0</v>
      </c>
      <c r="G423" s="2">
        <f t="shared" si="12"/>
        <v>186826.30814000001</v>
      </c>
      <c r="H423" s="2">
        <f t="shared" si="13"/>
        <v>0.51999999998588464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1279968.7200000002</v>
      </c>
      <c r="D637" s="1">
        <f>'PR-RAS'!E643</f>
        <v>1447655.2900000003</v>
      </c>
      <c r="E637" s="1">
        <v>0</v>
      </c>
      <c r="F637" s="1">
        <v>0</v>
      </c>
      <c r="G637" s="2">
        <f t="shared" si="14"/>
        <v>2655477.6348000006</v>
      </c>
      <c r="H637" s="2">
        <f t="shared" si="15"/>
        <v>0.57000000006519258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1277596.1900000002</v>
      </c>
      <c r="D638" s="1">
        <f>'PR-RAS'!E644</f>
        <v>1679270.31</v>
      </c>
      <c r="E638" s="1">
        <v>0</v>
      </c>
      <c r="F638" s="1">
        <v>0</v>
      </c>
      <c r="G638" s="2">
        <f t="shared" si="14"/>
        <v>2953219.1479700003</v>
      </c>
      <c r="H638" s="2">
        <f t="shared" si="15"/>
        <v>0.50000000023283064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2372.5300000000279</v>
      </c>
      <c r="D639" s="1">
        <f>'PR-RAS'!E645</f>
        <v>0</v>
      </c>
      <c r="E639" s="1">
        <v>0</v>
      </c>
      <c r="F639" s="1">
        <v>0</v>
      </c>
      <c r="G639" s="2">
        <f t="shared" si="14"/>
        <v>1513.6741400000178</v>
      </c>
      <c r="H639" s="2">
        <f t="shared" si="15"/>
        <v>0.46999999997206032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231615.01999999979</v>
      </c>
      <c r="E640" s="1">
        <v>0</v>
      </c>
      <c r="F640" s="1">
        <v>0</v>
      </c>
      <c r="G640" s="2">
        <f t="shared" si="14"/>
        <v>296003.99555999972</v>
      </c>
      <c r="H640" s="2">
        <f t="shared" si="15"/>
        <v>1.9999999785795808E-2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18985.490000000002</v>
      </c>
      <c r="D642" s="1">
        <f>'PR-RAS'!E648</f>
        <v>23590.910000000003</v>
      </c>
      <c r="E642" s="1">
        <v>0</v>
      </c>
      <c r="F642" s="1">
        <v>0</v>
      </c>
      <c r="G642" s="2">
        <f t="shared" si="14"/>
        <v>42413.24571000001</v>
      </c>
      <c r="H642" s="2">
        <f t="shared" si="15"/>
        <v>0.57999999999810825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16612.959999999974</v>
      </c>
      <c r="D644" s="1">
        <f>'PR-RAS'!E650</f>
        <v>255205.92999999979</v>
      </c>
      <c r="E644" s="1">
        <v>0</v>
      </c>
      <c r="F644" s="1">
        <v>0</v>
      </c>
      <c r="G644" s="2">
        <f t="shared" si="14"/>
        <v>338876.95925999974</v>
      </c>
      <c r="H644" s="2">
        <f t="shared" si="15"/>
        <v>0.1100000002370507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195057.49</v>
      </c>
      <c r="D645" s="1">
        <f>'PR-RAS'!E651</f>
        <v>0</v>
      </c>
      <c r="E645" s="1">
        <v>0</v>
      </c>
      <c r="F645" s="1">
        <v>0</v>
      </c>
      <c r="G645" s="2">
        <f t="shared" si="14"/>
        <v>125617.02356</v>
      </c>
      <c r="H645" s="2">
        <f t="shared" si="15"/>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9542.19</v>
      </c>
      <c r="D646" s="1">
        <f>'PR-RAS'!E653</f>
        <v>39030.14</v>
      </c>
      <c r="E646" s="1">
        <v>0</v>
      </c>
      <c r="F646" s="1">
        <v>0</v>
      </c>
      <c r="G646" s="2">
        <f t="shared" si="14"/>
        <v>56503.593150000001</v>
      </c>
      <c r="H646" s="2">
        <f t="shared" si="15"/>
        <v>0.32999999999992724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314335.14</v>
      </c>
      <c r="D647" s="1">
        <f>'PR-RAS'!E654</f>
        <v>424037.84</v>
      </c>
      <c r="E647" s="1">
        <v>0</v>
      </c>
      <c r="F647" s="1">
        <v>0</v>
      </c>
      <c r="G647" s="2">
        <f t="shared" si="14"/>
        <v>750917.38972000009</v>
      </c>
      <c r="H647" s="2">
        <f t="shared" si="15"/>
        <v>0.29999999998835847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305332.13</v>
      </c>
      <c r="D648" s="1">
        <f>'PR-RAS'!E655</f>
        <v>438101.09</v>
      </c>
      <c r="E648" s="1">
        <v>0</v>
      </c>
      <c r="F648" s="1">
        <v>0</v>
      </c>
      <c r="G648" s="2">
        <f t="shared" si="14"/>
        <v>764452.69857000001</v>
      </c>
      <c r="H648" s="2">
        <f t="shared" si="15"/>
        <v>0.22000000003026798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18545.200000000012</v>
      </c>
      <c r="D649" s="1">
        <f>'PR-RAS'!E656</f>
        <v>24966.890000000014</v>
      </c>
      <c r="E649" s="1">
        <v>0</v>
      </c>
      <c r="F649" s="1">
        <v>0</v>
      </c>
      <c r="G649" s="2">
        <f t="shared" si="14"/>
        <v>44374.379040000029</v>
      </c>
      <c r="H649" s="2">
        <f t="shared" si="15"/>
        <v>0.30999999999767169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84</v>
      </c>
      <c r="D651" s="1">
        <f>'PR-RAS'!E658</f>
        <v>84</v>
      </c>
      <c r="E651" s="1">
        <v>0</v>
      </c>
      <c r="F651" s="1">
        <v>0</v>
      </c>
      <c r="G651" s="2">
        <f t="shared" si="14"/>
        <v>163.80000000000001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64</v>
      </c>
      <c r="D653" s="1">
        <f>'PR-RAS'!E660</f>
        <v>64</v>
      </c>
      <c r="E653" s="1">
        <v>0</v>
      </c>
      <c r="F653" s="1">
        <v>0</v>
      </c>
      <c r="G653" s="2">
        <f t="shared" si="14"/>
        <v>125.184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1047146.58</v>
      </c>
      <c r="D676" s="1">
        <f>'PR-RAS'!E683</f>
        <v>1116951.3400000001</v>
      </c>
      <c r="E676" s="1">
        <v>0</v>
      </c>
      <c r="F676" s="1">
        <v>0</v>
      </c>
      <c r="G676" s="2">
        <f t="shared" si="14"/>
        <v>2214708.2505000001</v>
      </c>
      <c r="H676" s="2">
        <f t="shared" si="15"/>
        <v>0.76000000012572855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34865.449999999997</v>
      </c>
      <c r="D717" s="1">
        <f>'PR-RAS'!E724</f>
        <v>29073.94</v>
      </c>
      <c r="E717" s="1">
        <v>0</v>
      </c>
      <c r="F717" s="1">
        <v>0</v>
      </c>
      <c r="G717" s="2">
        <f t="shared" si="14"/>
        <v>66597.544279999987</v>
      </c>
      <c r="H717" s="2">
        <f t="shared" si="15"/>
        <v>0.50999999999839929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92.5</v>
      </c>
      <c r="D719" s="1">
        <f>'PR-RAS'!E726</f>
        <v>70</v>
      </c>
      <c r="E719" s="1">
        <v>0</v>
      </c>
      <c r="F719" s="1">
        <v>0</v>
      </c>
      <c r="G719" s="2">
        <f t="shared" si="14"/>
        <v>166.935</v>
      </c>
      <c r="H719" s="2">
        <f t="shared" si="15"/>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3090.08</v>
      </c>
      <c r="D726" s="1">
        <f>'PR-RAS'!E733</f>
        <v>3090.08</v>
      </c>
      <c r="E726" s="1">
        <v>0</v>
      </c>
      <c r="F726" s="1">
        <v>0</v>
      </c>
      <c r="G726" s="2">
        <f t="shared" si="14"/>
        <v>6720.924</v>
      </c>
      <c r="H726" s="2">
        <f t="shared" si="15"/>
        <v>0.15999999999985448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24200.7</v>
      </c>
      <c r="D727" s="1">
        <f>'PR-RAS'!E734</f>
        <v>27785.95</v>
      </c>
      <c r="E727" s="1">
        <v>0</v>
      </c>
      <c r="F727" s="1">
        <v>0</v>
      </c>
      <c r="G727" s="2">
        <f t="shared" si="14"/>
        <v>57914.907600000006</v>
      </c>
      <c r="H727" s="2">
        <f t="shared" si="15"/>
        <v>0.34999999999854481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43.8</v>
      </c>
      <c r="E729" s="1">
        <v>0</v>
      </c>
      <c r="F729" s="1">
        <v>0</v>
      </c>
      <c r="G729" s="2">
        <f t="shared" si="14"/>
        <v>63.772799999999997</v>
      </c>
      <c r="H729" s="2">
        <f t="shared" si="15"/>
        <v>0.20000000000000284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264.94</v>
      </c>
      <c r="E730" s="1">
        <v>0</v>
      </c>
      <c r="F730" s="1">
        <v>0</v>
      </c>
      <c r="G730" s="2">
        <f t="shared" si="14"/>
        <v>386.28251999999998</v>
      </c>
      <c r="H730" s="2">
        <f t="shared" si="15"/>
        <v>6.0000000000002274E-2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32010.720000000001</v>
      </c>
      <c r="D731" s="1">
        <f>'PR-RAS'!E738</f>
        <v>4587.78</v>
      </c>
      <c r="E731" s="1">
        <v>0</v>
      </c>
      <c r="F731" s="1">
        <v>0</v>
      </c>
      <c r="G731" s="2">
        <f t="shared" si="14"/>
        <v>30065.984399999998</v>
      </c>
      <c r="H731" s="2">
        <f t="shared" si="15"/>
        <v>0.49999999999909051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40.65</v>
      </c>
      <c r="D732" s="1">
        <f>'PR-RAS'!E739</f>
        <v>0</v>
      </c>
      <c r="E732" s="1">
        <v>0</v>
      </c>
      <c r="F732" s="1">
        <v>0</v>
      </c>
      <c r="G732" s="2">
        <f t="shared" si="14"/>
        <v>29.715149999999998</v>
      </c>
      <c r="H732" s="2">
        <f t="shared" si="15"/>
        <v>0.35000000000000142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1815.8</v>
      </c>
      <c r="D734" s="1">
        <f>'PR-RAS'!E741</f>
        <v>1342.69</v>
      </c>
      <c r="E734" s="1">
        <v>0</v>
      </c>
      <c r="F734" s="1">
        <v>0</v>
      </c>
      <c r="G734" s="2">
        <f t="shared" si="14"/>
        <v>3299.3649399999999</v>
      </c>
      <c r="H734" s="2">
        <f t="shared" si="15"/>
        <v>0.50999999999999091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56</v>
      </c>
      <c r="E848" s="1">
        <v>0</v>
      </c>
      <c r="F848" s="1">
        <v>0</v>
      </c>
      <c r="G848" s="2">
        <f t="shared" si="34"/>
        <v>94.864000000000004</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260557.67</v>
      </c>
      <c r="D1582" s="6"/>
      <c r="E1582" s="6">
        <v>0</v>
      </c>
      <c r="F1582" s="6">
        <v>0</v>
      </c>
      <c r="G1582" s="7">
        <f t="shared" ref="G1582:G1686" si="70">B1582/1000*C1582</f>
        <v>260.55767000000003</v>
      </c>
      <c r="H1582" s="7">
        <f t="shared" ref="H1582:H1686" si="71">ABS(C1582-ROUND(C1582,0))</f>
        <v>0.32999999998719431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1494979.6400000004</v>
      </c>
      <c r="D1583" s="1">
        <v>0</v>
      </c>
      <c r="E1583" s="1">
        <v>0</v>
      </c>
      <c r="F1583" s="1">
        <v>0</v>
      </c>
      <c r="G1583" s="2">
        <f t="shared" si="70"/>
        <v>2989.9592800000009</v>
      </c>
      <c r="H1583" s="2">
        <f t="shared" si="71"/>
        <v>0.3599999996367842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1484220.7400000002</v>
      </c>
      <c r="D1585" s="1">
        <v>0</v>
      </c>
      <c r="E1585" s="1">
        <v>0</v>
      </c>
      <c r="F1585" s="1">
        <v>0</v>
      </c>
      <c r="G1585" s="2">
        <f t="shared" si="70"/>
        <v>5936.8829600000008</v>
      </c>
      <c r="H1585" s="2">
        <f t="shared" si="71"/>
        <v>0.25999999977648258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1215319.57</v>
      </c>
      <c r="D1586" s="1">
        <v>0</v>
      </c>
      <c r="E1586" s="1">
        <v>0</v>
      </c>
      <c r="F1586" s="1">
        <v>0</v>
      </c>
      <c r="G1586" s="2">
        <f t="shared" si="70"/>
        <v>6076.5978500000001</v>
      </c>
      <c r="H1586" s="2">
        <f t="shared" si="71"/>
        <v>0.42999999993480742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260360.61</v>
      </c>
      <c r="D1587" s="1">
        <v>0</v>
      </c>
      <c r="E1587" s="1">
        <v>0</v>
      </c>
      <c r="F1587" s="1">
        <v>0</v>
      </c>
      <c r="G1587" s="2">
        <f t="shared" si="70"/>
        <v>1562.1636599999999</v>
      </c>
      <c r="H1587" s="2">
        <f t="shared" si="71"/>
        <v>0.39000000001396984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8484.56</v>
      </c>
      <c r="D1588" s="1">
        <v>0</v>
      </c>
      <c r="E1588" s="1">
        <v>0</v>
      </c>
      <c r="F1588" s="1">
        <v>0</v>
      </c>
      <c r="G1588" s="2">
        <f t="shared" si="70"/>
        <v>59.391919999999999</v>
      </c>
      <c r="H1588" s="2">
        <f t="shared" si="71"/>
        <v>0.44000000000050932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56</v>
      </c>
      <c r="D1591" s="1">
        <v>0</v>
      </c>
      <c r="E1591" s="1">
        <v>0</v>
      </c>
      <c r="F1591" s="1">
        <v>0</v>
      </c>
      <c r="G1591" s="2">
        <f t="shared" si="70"/>
        <v>0.56000000000000005</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790.3</v>
      </c>
      <c r="D1594" s="1">
        <v>0</v>
      </c>
      <c r="E1594" s="1">
        <v>0</v>
      </c>
      <c r="F1594" s="1">
        <v>0</v>
      </c>
      <c r="G1594" s="2">
        <f t="shared" si="70"/>
        <v>10.273899999999999</v>
      </c>
      <c r="H1594" s="2">
        <f t="shared" si="71"/>
        <v>0.29999999999995453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9968.6</v>
      </c>
      <c r="D1601" s="1">
        <v>0</v>
      </c>
      <c r="E1601" s="1">
        <v>0</v>
      </c>
      <c r="F1601" s="1">
        <v>0</v>
      </c>
      <c r="G1601" s="2">
        <f>B1601/1000*C1601</f>
        <v>199.37200000000001</v>
      </c>
      <c r="H1601" s="2">
        <f>ABS(C1601-ROUND(C1601,0))</f>
        <v>0.3999999999996362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1464572.66</v>
      </c>
      <c r="D1602" s="1">
        <v>0</v>
      </c>
      <c r="E1602" s="1">
        <v>0</v>
      </c>
      <c r="F1602" s="1">
        <v>0</v>
      </c>
      <c r="G1602" s="2">
        <f t="shared" si="70"/>
        <v>30756.025860000002</v>
      </c>
      <c r="H1602" s="2">
        <f t="shared" si="71"/>
        <v>0.34000000008381903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1463177.95</v>
      </c>
      <c r="D1604" s="1">
        <v>0</v>
      </c>
      <c r="E1604" s="1">
        <v>0</v>
      </c>
      <c r="F1604" s="1">
        <v>0</v>
      </c>
      <c r="G1604" s="2">
        <f t="shared" si="70"/>
        <v>33653.092850000001</v>
      </c>
      <c r="H1604" s="2">
        <f t="shared" si="71"/>
        <v>5.0000000046566129E-2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1196847.58</v>
      </c>
      <c r="D1605" s="1">
        <v>0</v>
      </c>
      <c r="E1605" s="1">
        <v>0</v>
      </c>
      <c r="F1605" s="1">
        <v>0</v>
      </c>
      <c r="G1605" s="2">
        <f t="shared" si="70"/>
        <v>28724.341920000003</v>
      </c>
      <c r="H1605" s="2">
        <f t="shared" si="71"/>
        <v>0.41999999992549419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251067.4</v>
      </c>
      <c r="D1606" s="1">
        <v>0</v>
      </c>
      <c r="E1606" s="1">
        <v>0</v>
      </c>
      <c r="F1606" s="1">
        <v>0</v>
      </c>
      <c r="G1606" s="2">
        <f t="shared" si="70"/>
        <v>6276.6850000000004</v>
      </c>
      <c r="H1606" s="2">
        <f t="shared" si="71"/>
        <v>0.39999999999417923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8195.24</v>
      </c>
      <c r="D1607" s="1">
        <v>0</v>
      </c>
      <c r="E1607" s="1">
        <v>0</v>
      </c>
      <c r="F1607" s="1">
        <v>0</v>
      </c>
      <c r="G1607" s="2">
        <f t="shared" si="70"/>
        <v>213.07623999999998</v>
      </c>
      <c r="H1607" s="2">
        <f t="shared" si="71"/>
        <v>0.23999999999978172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7067.73</v>
      </c>
      <c r="D1612" s="1">
        <v>0</v>
      </c>
      <c r="E1612" s="1">
        <v>0</v>
      </c>
      <c r="F1612" s="1">
        <v>0</v>
      </c>
      <c r="G1612" s="2">
        <f t="shared" si="70"/>
        <v>219.09962999999999</v>
      </c>
      <c r="H1612" s="2">
        <f t="shared" si="71"/>
        <v>0.27000000000043656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1394.71</v>
      </c>
      <c r="D1613" s="1">
        <v>0</v>
      </c>
      <c r="E1613" s="1">
        <v>0</v>
      </c>
      <c r="F1613" s="1">
        <v>0</v>
      </c>
      <c r="G1613" s="2">
        <f t="shared" si="70"/>
        <v>44.630720000000004</v>
      </c>
      <c r="H1613" s="2">
        <f t="shared" si="71"/>
        <v>0.28999999999996362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290964.65000000037</v>
      </c>
      <c r="D1621" s="1">
        <v>0</v>
      </c>
      <c r="E1621" s="1">
        <v>0</v>
      </c>
      <c r="F1621" s="1">
        <v>0</v>
      </c>
      <c r="G1621" s="2">
        <f t="shared" si="70"/>
        <v>11638.586000000016</v>
      </c>
      <c r="H1621" s="2">
        <f t="shared" si="71"/>
        <v>0.34999999962747097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24018.85</v>
      </c>
      <c r="D1622" s="1">
        <v>0</v>
      </c>
      <c r="E1622" s="1">
        <v>0</v>
      </c>
      <c r="F1622" s="1">
        <v>0</v>
      </c>
      <c r="G1622" s="2">
        <f t="shared" si="70"/>
        <v>984.77284999999995</v>
      </c>
      <c r="H1622" s="2">
        <f t="shared" si="71"/>
        <v>0.15000000000145519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24018.85</v>
      </c>
      <c r="D1628" s="1">
        <v>0</v>
      </c>
      <c r="E1628" s="1">
        <v>0</v>
      </c>
      <c r="F1628" s="1">
        <v>0</v>
      </c>
      <c r="G1628" s="2">
        <f t="shared" si="70"/>
        <v>1128.8859499999999</v>
      </c>
      <c r="H1628" s="2">
        <f t="shared" si="71"/>
        <v>0.15000000000145519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24018.85</v>
      </c>
      <c r="D1634" s="1">
        <v>0</v>
      </c>
      <c r="E1634" s="1">
        <v>0</v>
      </c>
      <c r="F1634" s="1">
        <v>0</v>
      </c>
      <c r="G1634" s="2">
        <f t="shared" si="70"/>
        <v>1272.9990499999999</v>
      </c>
      <c r="H1634" s="2">
        <f t="shared" si="71"/>
        <v>0.15000000000145519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24018.85</v>
      </c>
      <c r="D1635" s="1">
        <v>0</v>
      </c>
      <c r="E1635" s="1">
        <v>0</v>
      </c>
      <c r="F1635" s="1">
        <v>0</v>
      </c>
      <c r="G1635" s="2">
        <f t="shared" si="70"/>
        <v>1297.0178999999998</v>
      </c>
      <c r="H1635" s="2">
        <f t="shared" si="71"/>
        <v>0.15000000000145519</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266945.8</v>
      </c>
      <c r="D1681" s="1">
        <v>0</v>
      </c>
      <c r="E1681" s="1">
        <v>0</v>
      </c>
      <c r="F1681" s="1">
        <v>0</v>
      </c>
      <c r="G1681" s="2">
        <f t="shared" si="70"/>
        <v>26694.58</v>
      </c>
      <c r="H1681" s="2">
        <f t="shared" si="71"/>
        <v>0.20000000001164153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258147.79</v>
      </c>
      <c r="D1683" s="1">
        <v>0</v>
      </c>
      <c r="E1683" s="1">
        <v>0</v>
      </c>
      <c r="F1683" s="1">
        <v>0</v>
      </c>
      <c r="G1683" s="2">
        <f t="shared" si="70"/>
        <v>26331.07458</v>
      </c>
      <c r="H1683" s="2">
        <f t="shared" si="71"/>
        <v>0.20999999999185093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1755.06</v>
      </c>
      <c r="D1684" s="1">
        <v>0</v>
      </c>
      <c r="E1684" s="1">
        <v>0</v>
      </c>
      <c r="F1684" s="1">
        <v>0</v>
      </c>
      <c r="G1684" s="2">
        <f t="shared" si="70"/>
        <v>180.77117999999999</v>
      </c>
      <c r="H1684" s="2">
        <f t="shared" si="71"/>
        <v>5.999999999994543E-2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7042.95</v>
      </c>
      <c r="D1686" s="13">
        <v>0</v>
      </c>
      <c r="E1686" s="13">
        <v>0</v>
      </c>
      <c r="F1686" s="13">
        <v>0</v>
      </c>
      <c r="G1686" s="14">
        <f t="shared" si="70"/>
        <v>739.50974999999994</v>
      </c>
      <c r="H1686" s="14">
        <f t="shared" si="71"/>
        <v>5.0000000000181899E-2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15219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1279968.7200000002</v>
      </c>
      <c r="I16" s="298">
        <f>'PR-RAS'!E6</f>
        <v>1447655.2900000003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1276273.6000000001</v>
      </c>
      <c r="I17" s="298">
        <f>'PR-RAS'!E152</f>
        <v>1678480.01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16612.959999999974</v>
      </c>
      <c r="I19" s="298">
        <f>'PR-RAS'!E650</f>
        <v>255205.92999999979</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260557.67</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290964.65000000037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24018.85</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266945.8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 zoomScaleNormal="100" workbookViewId="0">
      <selection activeCell="B37" sqref="B37:B4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1279968.7200000002</v>
      </c>
      <c r="E6" s="59">
        <f>E7+E43+E49+E82+E106+E125+E134+E140</f>
        <v>1447655.2900000003</v>
      </c>
      <c r="F6" s="44">
        <f t="shared" ref="F6:F132" si="0">IF(D6&lt;&gt;0,IF(E6/D6&gt;=100,"&gt;&gt;100",E6/D6*100),"-")</f>
        <v>113.10083343286701</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1069838.01</v>
      </c>
      <c r="E49" s="59">
        <f>E50+E53+E58+E61+E64+E68+E71+E74+E77</f>
        <v>1168167.6200000001</v>
      </c>
      <c r="F49" s="44">
        <f t="shared" si="0"/>
        <v>109.19107463755191</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1047146.58</v>
      </c>
      <c r="E68" s="59">
        <f t="shared" si="11"/>
        <v>1116951.3400000001</v>
      </c>
      <c r="F68" s="44">
        <f t="shared" si="0"/>
        <v>106.66618803262482</v>
      </c>
    </row>
    <row r="69" spans="1:6" ht="12.75" customHeight="1" x14ac:dyDescent="0.2">
      <c r="A69" s="62" t="s">
        <v>188</v>
      </c>
      <c r="B69" s="63" t="s">
        <v>189</v>
      </c>
      <c r="C69" s="267" t="s">
        <v>188</v>
      </c>
      <c r="D69" s="193">
        <v>1047146.58</v>
      </c>
      <c r="E69" s="193">
        <v>1116951.3400000001</v>
      </c>
      <c r="F69" s="44">
        <f t="shared" si="0"/>
        <v>106.66618803262482</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0</v>
      </c>
      <c r="E74" s="59">
        <f t="shared" si="13"/>
        <v>0</v>
      </c>
      <c r="F74" s="44" t="str">
        <f t="shared" si="0"/>
        <v>-</v>
      </c>
    </row>
    <row r="75" spans="1:6" ht="12.75" customHeight="1" x14ac:dyDescent="0.2">
      <c r="A75" s="62" t="s">
        <v>200</v>
      </c>
      <c r="B75" s="64" t="s">
        <v>201</v>
      </c>
      <c r="C75" s="267" t="s">
        <v>200</v>
      </c>
      <c r="D75" s="193">
        <v>0</v>
      </c>
      <c r="E75" s="193"/>
      <c r="F75" s="44" t="str">
        <f t="shared" si="0"/>
        <v>-</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22691.43</v>
      </c>
      <c r="E77" s="59">
        <f t="shared" si="14"/>
        <v>51216.28</v>
      </c>
      <c r="F77" s="44">
        <f t="shared" si="0"/>
        <v>225.70759092749992</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22691.43</v>
      </c>
      <c r="E80" s="193">
        <v>51216.28</v>
      </c>
      <c r="F80" s="44">
        <f t="shared" si="0"/>
        <v>225.70759092749992</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47309.1</v>
      </c>
      <c r="E106" s="59">
        <f>E107+E112+E120+E124</f>
        <v>46452.800000000003</v>
      </c>
      <c r="F106" s="44">
        <f t="shared" si="0"/>
        <v>98.189988818218907</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47309.1</v>
      </c>
      <c r="E112" s="59">
        <f t="shared" si="20"/>
        <v>46452.800000000003</v>
      </c>
      <c r="F112" s="44">
        <f t="shared" si="0"/>
        <v>98.189988818218907</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47309.1</v>
      </c>
      <c r="E117" s="193">
        <v>46452.800000000003</v>
      </c>
      <c r="F117" s="44">
        <f t="shared" si="0"/>
        <v>98.189988818218907</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1764.54</v>
      </c>
      <c r="E125" s="59">
        <f t="shared" si="22"/>
        <v>4357.59</v>
      </c>
      <c r="F125" s="44">
        <f t="shared" si="0"/>
        <v>246.95331361147947</v>
      </c>
    </row>
    <row r="126" spans="1:6" ht="12.75" customHeight="1" x14ac:dyDescent="0.2">
      <c r="A126" s="62">
        <v>661</v>
      </c>
      <c r="B126" s="64" t="s">
        <v>302</v>
      </c>
      <c r="C126" s="267" t="s">
        <v>303</v>
      </c>
      <c r="D126" s="59">
        <f t="shared" ref="D126:E126" si="23">SUM(D127:D128)</f>
        <v>1764.54</v>
      </c>
      <c r="E126" s="59">
        <f t="shared" si="23"/>
        <v>3357.59</v>
      </c>
      <c r="F126" s="44">
        <f t="shared" si="0"/>
        <v>190.28131977739241</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1764.54</v>
      </c>
      <c r="E128" s="193">
        <v>3357.59</v>
      </c>
      <c r="F128" s="44">
        <f t="shared" si="0"/>
        <v>190.28131977739241</v>
      </c>
    </row>
    <row r="129" spans="1:6" ht="36" x14ac:dyDescent="0.2">
      <c r="A129" s="62">
        <v>663</v>
      </c>
      <c r="B129" s="181" t="s">
        <v>308</v>
      </c>
      <c r="C129" s="267" t="s">
        <v>309</v>
      </c>
      <c r="D129" s="59">
        <f t="shared" ref="D129:E129" si="24">SUM(D130:D133)</f>
        <v>0</v>
      </c>
      <c r="E129" s="59">
        <f t="shared" si="24"/>
        <v>1000</v>
      </c>
      <c r="F129" s="44" t="str">
        <f t="shared" si="0"/>
        <v>-</v>
      </c>
    </row>
    <row r="130" spans="1:6" ht="12.75" customHeight="1" x14ac:dyDescent="0.2">
      <c r="A130" s="62">
        <v>6631</v>
      </c>
      <c r="B130" s="64" t="s">
        <v>310</v>
      </c>
      <c r="C130" s="267" t="s">
        <v>311</v>
      </c>
      <c r="D130" s="193">
        <v>0</v>
      </c>
      <c r="E130" s="193">
        <v>1000</v>
      </c>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161057.07</v>
      </c>
      <c r="E134" s="59">
        <f t="shared" si="25"/>
        <v>228677.28</v>
      </c>
      <c r="F134" s="44">
        <f t="shared" ref="F134:F229" si="26">IF(D134&lt;&gt;0,IF(E134/D134&gt;=100,"&gt;&gt;100",E134/D134*100),"-")</f>
        <v>141.98524783792476</v>
      </c>
    </row>
    <row r="135" spans="1:6" ht="24" x14ac:dyDescent="0.2">
      <c r="A135" s="62">
        <v>671</v>
      </c>
      <c r="B135" s="181" t="s">
        <v>320</v>
      </c>
      <c r="C135" s="267" t="s">
        <v>321</v>
      </c>
      <c r="D135" s="59">
        <f t="shared" ref="D135:E135" si="27">SUM(D136:D138)</f>
        <v>161057.07</v>
      </c>
      <c r="E135" s="59">
        <f t="shared" si="27"/>
        <v>228677.28</v>
      </c>
      <c r="F135" s="44">
        <f t="shared" si="26"/>
        <v>141.98524783792476</v>
      </c>
    </row>
    <row r="136" spans="1:6" ht="12.75" customHeight="1" x14ac:dyDescent="0.2">
      <c r="A136" s="62">
        <v>6711</v>
      </c>
      <c r="B136" s="64" t="s">
        <v>322</v>
      </c>
      <c r="C136" s="267" t="s">
        <v>323</v>
      </c>
      <c r="D136" s="193">
        <v>161057.07</v>
      </c>
      <c r="E136" s="193">
        <v>228677.28</v>
      </c>
      <c r="F136" s="44">
        <f t="shared" si="26"/>
        <v>141.98524783792476</v>
      </c>
    </row>
    <row r="137" spans="1:6" ht="24" x14ac:dyDescent="0.2">
      <c r="A137" s="62">
        <v>6712</v>
      </c>
      <c r="B137" s="181" t="s">
        <v>324</v>
      </c>
      <c r="C137" s="267" t="s">
        <v>325</v>
      </c>
      <c r="D137" s="193">
        <v>0</v>
      </c>
      <c r="E137" s="193"/>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1276273.6000000001</v>
      </c>
      <c r="E152" s="59">
        <f>E153+E164+E202+E221+E230+E262+E273</f>
        <v>1678480.01</v>
      </c>
      <c r="F152" s="44">
        <f t="shared" si="26"/>
        <v>131.51412126678792</v>
      </c>
    </row>
    <row r="153" spans="1:6" ht="12.75" customHeight="1" x14ac:dyDescent="0.2">
      <c r="A153" s="62">
        <v>31</v>
      </c>
      <c r="B153" s="63" t="s">
        <v>355</v>
      </c>
      <c r="C153" s="267" t="s">
        <v>34</v>
      </c>
      <c r="D153" s="59">
        <f t="shared" ref="D153:E153" si="30">D154+D159+D160</f>
        <v>1066012.29</v>
      </c>
      <c r="E153" s="59">
        <f t="shared" si="30"/>
        <v>1395421.3</v>
      </c>
      <c r="F153" s="44">
        <f t="shared" si="26"/>
        <v>130.90105180682298</v>
      </c>
    </row>
    <row r="154" spans="1:6" ht="12.75" customHeight="1" x14ac:dyDescent="0.2">
      <c r="A154" s="62">
        <v>311</v>
      </c>
      <c r="B154" s="63" t="s">
        <v>356</v>
      </c>
      <c r="C154" s="267" t="s">
        <v>357</v>
      </c>
      <c r="D154" s="59">
        <f t="shared" ref="D154:E154" si="31">SUM(D155:D158)</f>
        <v>878271.21000000008</v>
      </c>
      <c r="E154" s="59">
        <f t="shared" si="31"/>
        <v>1159407.3500000001</v>
      </c>
      <c r="F154" s="44">
        <f t="shared" si="26"/>
        <v>132.01017371388048</v>
      </c>
    </row>
    <row r="155" spans="1:6" ht="12.75" customHeight="1" x14ac:dyDescent="0.2">
      <c r="A155" s="62">
        <v>3111</v>
      </c>
      <c r="B155" s="63" t="s">
        <v>358</v>
      </c>
      <c r="C155" s="267" t="s">
        <v>359</v>
      </c>
      <c r="D155" s="193">
        <v>868364.06</v>
      </c>
      <c r="E155" s="193">
        <v>1140972.01</v>
      </c>
      <c r="F155" s="44">
        <f t="shared" si="26"/>
        <v>131.39327875914165</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8116.85</v>
      </c>
      <c r="E157" s="193">
        <v>18435.34</v>
      </c>
      <c r="F157" s="44">
        <f t="shared" si="26"/>
        <v>227.12431546720708</v>
      </c>
    </row>
    <row r="158" spans="1:6" ht="12.75" customHeight="1" x14ac:dyDescent="0.2">
      <c r="A158" s="62">
        <v>3114</v>
      </c>
      <c r="B158" s="64" t="s">
        <v>364</v>
      </c>
      <c r="C158" s="267" t="s">
        <v>365</v>
      </c>
      <c r="D158" s="193">
        <v>1790.3</v>
      </c>
      <c r="E158" s="193"/>
      <c r="F158" s="44">
        <f t="shared" si="26"/>
        <v>0</v>
      </c>
    </row>
    <row r="159" spans="1:6" ht="12.75" customHeight="1" x14ac:dyDescent="0.2">
      <c r="A159" s="62">
        <v>312</v>
      </c>
      <c r="B159" s="64" t="s">
        <v>366</v>
      </c>
      <c r="C159" s="267" t="s">
        <v>367</v>
      </c>
      <c r="D159" s="193">
        <v>42750.8</v>
      </c>
      <c r="E159" s="193">
        <v>43381.72</v>
      </c>
      <c r="F159" s="44">
        <f t="shared" si="26"/>
        <v>101.47580863983832</v>
      </c>
    </row>
    <row r="160" spans="1:6" ht="12.75" customHeight="1" x14ac:dyDescent="0.2">
      <c r="A160" s="62">
        <v>313</v>
      </c>
      <c r="B160" s="64" t="s">
        <v>368</v>
      </c>
      <c r="C160" s="267" t="s">
        <v>369</v>
      </c>
      <c r="D160" s="59">
        <f t="shared" ref="D160:E160" si="32">SUM(D161:D163)</f>
        <v>144990.28</v>
      </c>
      <c r="E160" s="59">
        <f t="shared" si="32"/>
        <v>192632.22999999998</v>
      </c>
      <c r="F160" s="44">
        <f t="shared" si="26"/>
        <v>132.8587199086725</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144970.60999999999</v>
      </c>
      <c r="E162" s="193">
        <v>192525.15</v>
      </c>
      <c r="F162" s="44">
        <f t="shared" si="26"/>
        <v>132.80288328786091</v>
      </c>
    </row>
    <row r="163" spans="1:6" ht="12.75" customHeight="1" x14ac:dyDescent="0.2">
      <c r="A163" s="62">
        <v>3133</v>
      </c>
      <c r="B163" s="63" t="s">
        <v>374</v>
      </c>
      <c r="C163" s="267" t="s">
        <v>375</v>
      </c>
      <c r="D163" s="193">
        <v>19.670000000000002</v>
      </c>
      <c r="E163" s="193">
        <v>107.08</v>
      </c>
      <c r="F163" s="44">
        <f t="shared" si="26"/>
        <v>544.38230808337562</v>
      </c>
    </row>
    <row r="164" spans="1:6" ht="12.75" customHeight="1" x14ac:dyDescent="0.2">
      <c r="A164" s="69">
        <v>32</v>
      </c>
      <c r="B164" s="64" t="s">
        <v>376</v>
      </c>
      <c r="C164" s="267" t="s">
        <v>377</v>
      </c>
      <c r="D164" s="59">
        <f>D165+D170+D178+D188+D189+D194</f>
        <v>208158.02</v>
      </c>
      <c r="E164" s="59">
        <f>E165+E170+E178+E188+E189+E194</f>
        <v>274517.69999999995</v>
      </c>
      <c r="F164" s="44">
        <f t="shared" si="26"/>
        <v>131.879473104135</v>
      </c>
    </row>
    <row r="165" spans="1:6" ht="12.75" customHeight="1" x14ac:dyDescent="0.2">
      <c r="A165" s="62">
        <v>321</v>
      </c>
      <c r="B165" s="63" t="s">
        <v>378</v>
      </c>
      <c r="C165" s="267" t="s">
        <v>379</v>
      </c>
      <c r="D165" s="59">
        <f t="shared" ref="D165:E165" si="33">SUM(D166:D169)</f>
        <v>27695.45</v>
      </c>
      <c r="E165" s="59">
        <f t="shared" si="33"/>
        <v>34665.22</v>
      </c>
      <c r="F165" s="44">
        <f t="shared" si="26"/>
        <v>125.1657582743736</v>
      </c>
    </row>
    <row r="166" spans="1:6" ht="12.75" customHeight="1" x14ac:dyDescent="0.2">
      <c r="A166" s="62">
        <v>3211</v>
      </c>
      <c r="B166" s="63" t="s">
        <v>380</v>
      </c>
      <c r="C166" s="267" t="s">
        <v>381</v>
      </c>
      <c r="D166" s="193">
        <v>2833</v>
      </c>
      <c r="E166" s="193">
        <v>5013.7700000000004</v>
      </c>
      <c r="F166" s="44">
        <f t="shared" si="26"/>
        <v>176.97740910695376</v>
      </c>
    </row>
    <row r="167" spans="1:6" ht="12.75" customHeight="1" x14ac:dyDescent="0.2">
      <c r="A167" s="62">
        <v>3212</v>
      </c>
      <c r="B167" s="63" t="s">
        <v>382</v>
      </c>
      <c r="C167" s="267" t="s">
        <v>383</v>
      </c>
      <c r="D167" s="193">
        <v>24200.7</v>
      </c>
      <c r="E167" s="193">
        <v>27785.95</v>
      </c>
      <c r="F167" s="44">
        <f t="shared" si="26"/>
        <v>114.81465412157499</v>
      </c>
    </row>
    <row r="168" spans="1:6" ht="12.75" customHeight="1" x14ac:dyDescent="0.2">
      <c r="A168" s="62">
        <v>3213</v>
      </c>
      <c r="B168" s="63" t="s">
        <v>384</v>
      </c>
      <c r="C168" s="267" t="s">
        <v>385</v>
      </c>
      <c r="D168" s="193">
        <v>370</v>
      </c>
      <c r="E168" s="193">
        <v>1835</v>
      </c>
      <c r="F168" s="44">
        <f t="shared" si="26"/>
        <v>495.94594594594594</v>
      </c>
    </row>
    <row r="169" spans="1:6" ht="12.75" customHeight="1" x14ac:dyDescent="0.2">
      <c r="A169" s="62">
        <v>3214</v>
      </c>
      <c r="B169" s="63" t="s">
        <v>386</v>
      </c>
      <c r="C169" s="267" t="s">
        <v>387</v>
      </c>
      <c r="D169" s="193">
        <v>291.75</v>
      </c>
      <c r="E169" s="193">
        <v>30.5</v>
      </c>
      <c r="F169" s="44">
        <f t="shared" si="26"/>
        <v>10.454155955441301</v>
      </c>
    </row>
    <row r="170" spans="1:6" ht="12.75" customHeight="1" x14ac:dyDescent="0.2">
      <c r="A170" s="62">
        <v>322</v>
      </c>
      <c r="B170" s="63" t="s">
        <v>388</v>
      </c>
      <c r="C170" s="267" t="s">
        <v>389</v>
      </c>
      <c r="D170" s="59">
        <f t="shared" ref="D170:E170" si="34">SUM(D171:D177)</f>
        <v>100381.94</v>
      </c>
      <c r="E170" s="59">
        <f t="shared" si="34"/>
        <v>130546.05999999998</v>
      </c>
      <c r="F170" s="44">
        <f t="shared" si="26"/>
        <v>130.04934951446444</v>
      </c>
    </row>
    <row r="171" spans="1:6" ht="12.75" customHeight="1" x14ac:dyDescent="0.2">
      <c r="A171" s="62">
        <v>3221</v>
      </c>
      <c r="B171" s="63" t="s">
        <v>390</v>
      </c>
      <c r="C171" s="267" t="s">
        <v>391</v>
      </c>
      <c r="D171" s="193">
        <v>11042.49</v>
      </c>
      <c r="E171" s="193">
        <v>11937.73</v>
      </c>
      <c r="F171" s="44">
        <f t="shared" si="26"/>
        <v>108.10722943828792</v>
      </c>
    </row>
    <row r="172" spans="1:6" ht="12.75" customHeight="1" x14ac:dyDescent="0.2">
      <c r="A172" s="62">
        <v>3222</v>
      </c>
      <c r="B172" s="63" t="s">
        <v>392</v>
      </c>
      <c r="C172" s="267" t="s">
        <v>393</v>
      </c>
      <c r="D172" s="193">
        <v>80682.53</v>
      </c>
      <c r="E172" s="193">
        <v>84756.7</v>
      </c>
      <c r="F172" s="44">
        <f t="shared" si="26"/>
        <v>105.04963094241096</v>
      </c>
    </row>
    <row r="173" spans="1:6" ht="12.75" customHeight="1" x14ac:dyDescent="0.2">
      <c r="A173" s="62">
        <v>3223</v>
      </c>
      <c r="B173" s="64" t="s">
        <v>394</v>
      </c>
      <c r="C173" s="267" t="s">
        <v>395</v>
      </c>
      <c r="D173" s="193">
        <v>6544.66</v>
      </c>
      <c r="E173" s="193">
        <v>32415.06</v>
      </c>
      <c r="F173" s="44">
        <f t="shared" si="26"/>
        <v>495.29020606112465</v>
      </c>
    </row>
    <row r="174" spans="1:6" ht="12.75" customHeight="1" x14ac:dyDescent="0.2">
      <c r="A174" s="62">
        <v>3224</v>
      </c>
      <c r="B174" s="64" t="s">
        <v>396</v>
      </c>
      <c r="C174" s="267" t="s">
        <v>397</v>
      </c>
      <c r="D174" s="193">
        <v>1186.08</v>
      </c>
      <c r="E174" s="193">
        <v>995.62</v>
      </c>
      <c r="F174" s="44">
        <f t="shared" si="26"/>
        <v>83.942061243760975</v>
      </c>
    </row>
    <row r="175" spans="1:6" ht="12.75" customHeight="1" x14ac:dyDescent="0.2">
      <c r="A175" s="62">
        <v>3225</v>
      </c>
      <c r="B175" s="64" t="s">
        <v>398</v>
      </c>
      <c r="C175" s="267" t="s">
        <v>399</v>
      </c>
      <c r="D175" s="193">
        <v>728.78</v>
      </c>
      <c r="E175" s="193">
        <v>317.98</v>
      </c>
      <c r="F175" s="44">
        <f t="shared" si="26"/>
        <v>43.631823046735647</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197.4</v>
      </c>
      <c r="E177" s="193">
        <v>122.97</v>
      </c>
      <c r="F177" s="44">
        <f t="shared" si="26"/>
        <v>62.294832826747715</v>
      </c>
    </row>
    <row r="178" spans="1:6" ht="12.75" customHeight="1" x14ac:dyDescent="0.2">
      <c r="A178" s="62">
        <v>323</v>
      </c>
      <c r="B178" s="64" t="s">
        <v>404</v>
      </c>
      <c r="C178" s="267" t="s">
        <v>405</v>
      </c>
      <c r="D178" s="59">
        <f t="shared" ref="D178:E178" si="35">SUM(D179:D187)</f>
        <v>75985.3</v>
      </c>
      <c r="E178" s="59">
        <f t="shared" si="35"/>
        <v>80008.44</v>
      </c>
      <c r="F178" s="44">
        <f t="shared" si="26"/>
        <v>105.29462935594121</v>
      </c>
    </row>
    <row r="179" spans="1:6" ht="12.75" customHeight="1" x14ac:dyDescent="0.2">
      <c r="A179" s="62">
        <v>3231</v>
      </c>
      <c r="B179" s="64" t="s">
        <v>406</v>
      </c>
      <c r="C179" s="267" t="s">
        <v>407</v>
      </c>
      <c r="D179" s="193">
        <v>9811.6299999999992</v>
      </c>
      <c r="E179" s="193">
        <v>9394.32</v>
      </c>
      <c r="F179" s="44">
        <f t="shared" si="26"/>
        <v>95.746782135078476</v>
      </c>
    </row>
    <row r="180" spans="1:6" ht="12.75" customHeight="1" x14ac:dyDescent="0.2">
      <c r="A180" s="62">
        <v>3232</v>
      </c>
      <c r="B180" s="64" t="s">
        <v>408</v>
      </c>
      <c r="C180" s="267" t="s">
        <v>409</v>
      </c>
      <c r="D180" s="193">
        <v>18690.12</v>
      </c>
      <c r="E180" s="193">
        <v>44690.68</v>
      </c>
      <c r="F180" s="44">
        <f t="shared" si="26"/>
        <v>239.11392757242865</v>
      </c>
    </row>
    <row r="181" spans="1:6" ht="12.75" customHeight="1" x14ac:dyDescent="0.2">
      <c r="A181" s="62">
        <v>3233</v>
      </c>
      <c r="B181" s="64" t="s">
        <v>410</v>
      </c>
      <c r="C181" s="267" t="s">
        <v>411</v>
      </c>
      <c r="D181" s="193">
        <v>254.88</v>
      </c>
      <c r="E181" s="193">
        <v>212.4</v>
      </c>
      <c r="F181" s="44">
        <f t="shared" si="26"/>
        <v>83.333333333333343</v>
      </c>
    </row>
    <row r="182" spans="1:6" ht="12.75" customHeight="1" x14ac:dyDescent="0.2">
      <c r="A182" s="62">
        <v>3234</v>
      </c>
      <c r="B182" s="64" t="s">
        <v>412</v>
      </c>
      <c r="C182" s="267" t="s">
        <v>413</v>
      </c>
      <c r="D182" s="193">
        <v>7594.66</v>
      </c>
      <c r="E182" s="193">
        <v>7742.79</v>
      </c>
      <c r="F182" s="44">
        <f t="shared" si="26"/>
        <v>101.95044939470628</v>
      </c>
    </row>
    <row r="183" spans="1:6" ht="12.75" customHeight="1" x14ac:dyDescent="0.2">
      <c r="A183" s="62">
        <v>3235</v>
      </c>
      <c r="B183" s="63" t="s">
        <v>414</v>
      </c>
      <c r="C183" s="267" t="s">
        <v>415</v>
      </c>
      <c r="D183" s="193">
        <v>400</v>
      </c>
      <c r="E183" s="193">
        <v>400</v>
      </c>
      <c r="F183" s="44">
        <f t="shared" si="26"/>
        <v>100</v>
      </c>
    </row>
    <row r="184" spans="1:6" ht="12.75" customHeight="1" x14ac:dyDescent="0.2">
      <c r="A184" s="62">
        <v>3236</v>
      </c>
      <c r="B184" s="63" t="s">
        <v>416</v>
      </c>
      <c r="C184" s="267" t="s">
        <v>417</v>
      </c>
      <c r="D184" s="193">
        <v>489</v>
      </c>
      <c r="E184" s="193">
        <v>227.95</v>
      </c>
      <c r="F184" s="44">
        <f t="shared" si="26"/>
        <v>46.61554192229039</v>
      </c>
    </row>
    <row r="185" spans="1:6" ht="12.75" customHeight="1" x14ac:dyDescent="0.2">
      <c r="A185" s="62">
        <v>3237</v>
      </c>
      <c r="B185" s="63" t="s">
        <v>418</v>
      </c>
      <c r="C185" s="267" t="s">
        <v>419</v>
      </c>
      <c r="D185" s="193">
        <v>33775.96</v>
      </c>
      <c r="E185" s="193">
        <v>10700.81</v>
      </c>
      <c r="F185" s="44">
        <f t="shared" si="26"/>
        <v>31.68173458282163</v>
      </c>
    </row>
    <row r="186" spans="1:6" ht="12.75" customHeight="1" x14ac:dyDescent="0.2">
      <c r="A186" s="62">
        <v>3238</v>
      </c>
      <c r="B186" s="63" t="s">
        <v>420</v>
      </c>
      <c r="C186" s="267" t="s">
        <v>421</v>
      </c>
      <c r="D186" s="193">
        <v>1691.94</v>
      </c>
      <c r="E186" s="193">
        <v>1883.96</v>
      </c>
      <c r="F186" s="44">
        <f t="shared" si="26"/>
        <v>111.3491022140265</v>
      </c>
    </row>
    <row r="187" spans="1:6" ht="12.75" customHeight="1" x14ac:dyDescent="0.2">
      <c r="A187" s="62">
        <v>3239</v>
      </c>
      <c r="B187" s="63" t="s">
        <v>422</v>
      </c>
      <c r="C187" s="267" t="s">
        <v>423</v>
      </c>
      <c r="D187" s="193">
        <v>3277.11</v>
      </c>
      <c r="E187" s="193">
        <v>4755.53</v>
      </c>
      <c r="F187" s="44">
        <f t="shared" si="26"/>
        <v>145.11352990897467</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4095.33</v>
      </c>
      <c r="E194" s="59">
        <f t="shared" si="36"/>
        <v>29297.98</v>
      </c>
      <c r="F194" s="44">
        <f t="shared" si="26"/>
        <v>715.39973579662683</v>
      </c>
    </row>
    <row r="195" spans="1:6" ht="12.75" customHeight="1" x14ac:dyDescent="0.2">
      <c r="A195" s="62">
        <v>3291</v>
      </c>
      <c r="B195" s="182" t="s">
        <v>438</v>
      </c>
      <c r="C195" s="267" t="s">
        <v>439</v>
      </c>
      <c r="D195" s="193">
        <v>1815.8</v>
      </c>
      <c r="E195" s="193">
        <v>1342.69</v>
      </c>
      <c r="F195" s="44">
        <f t="shared" si="26"/>
        <v>73.944817711201679</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530.22</v>
      </c>
      <c r="E197" s="193">
        <v>535.82000000000005</v>
      </c>
      <c r="F197" s="44">
        <f t="shared" si="26"/>
        <v>101.05616536532006</v>
      </c>
    </row>
    <row r="198" spans="1:6" ht="12.75" customHeight="1" x14ac:dyDescent="0.2">
      <c r="A198" s="62">
        <v>3294</v>
      </c>
      <c r="B198" s="63" t="s">
        <v>444</v>
      </c>
      <c r="C198" s="267" t="s">
        <v>445</v>
      </c>
      <c r="D198" s="193">
        <v>133.09</v>
      </c>
      <c r="E198" s="193">
        <v>150</v>
      </c>
      <c r="F198" s="44">
        <f t="shared" si="26"/>
        <v>112.70568788038169</v>
      </c>
    </row>
    <row r="199" spans="1:6" ht="12.75" customHeight="1" x14ac:dyDescent="0.2">
      <c r="A199" s="62">
        <v>3295</v>
      </c>
      <c r="B199" s="63" t="s">
        <v>446</v>
      </c>
      <c r="C199" s="267" t="s">
        <v>447</v>
      </c>
      <c r="D199" s="193">
        <v>0</v>
      </c>
      <c r="E199" s="193">
        <v>2.65</v>
      </c>
      <c r="F199" s="44" t="str">
        <f t="shared" si="26"/>
        <v>-</v>
      </c>
    </row>
    <row r="200" spans="1:6" ht="12.75" customHeight="1" x14ac:dyDescent="0.2">
      <c r="A200" s="62" t="s">
        <v>448</v>
      </c>
      <c r="B200" s="63" t="s">
        <v>449</v>
      </c>
      <c r="C200" s="267" t="s">
        <v>448</v>
      </c>
      <c r="D200" s="193">
        <v>1460.52</v>
      </c>
      <c r="E200" s="193">
        <v>5984.52</v>
      </c>
      <c r="F200" s="44">
        <f t="shared" si="26"/>
        <v>409.75269082244682</v>
      </c>
    </row>
    <row r="201" spans="1:6" ht="12.75" customHeight="1" x14ac:dyDescent="0.2">
      <c r="A201" s="62">
        <v>3299</v>
      </c>
      <c r="B201" s="63" t="s">
        <v>450</v>
      </c>
      <c r="C201" s="267" t="s">
        <v>451</v>
      </c>
      <c r="D201" s="193">
        <v>155.69999999999999</v>
      </c>
      <c r="E201" s="193">
        <v>21282.3</v>
      </c>
      <c r="F201" s="44" t="str">
        <f t="shared" si="26"/>
        <v>&gt;&gt;100</v>
      </c>
    </row>
    <row r="202" spans="1:6" ht="12.75" customHeight="1" x14ac:dyDescent="0.2">
      <c r="A202" s="62">
        <v>34</v>
      </c>
      <c r="B202" s="182" t="s">
        <v>452</v>
      </c>
      <c r="C202" s="267" t="s">
        <v>453</v>
      </c>
      <c r="D202" s="59">
        <f t="shared" ref="D202:E202" si="37">D203+D208+D216</f>
        <v>2103.29</v>
      </c>
      <c r="E202" s="59">
        <f t="shared" si="37"/>
        <v>8485.01</v>
      </c>
      <c r="F202" s="44">
        <f t="shared" si="26"/>
        <v>403.41607671790382</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2103.29</v>
      </c>
      <c r="E216" s="59">
        <f t="shared" si="40"/>
        <v>8485.01</v>
      </c>
      <c r="F216" s="44">
        <f t="shared" si="26"/>
        <v>403.41607671790382</v>
      </c>
    </row>
    <row r="217" spans="1:6" ht="12.75" customHeight="1" x14ac:dyDescent="0.2">
      <c r="A217" s="62">
        <v>3431</v>
      </c>
      <c r="B217" s="181" t="s">
        <v>482</v>
      </c>
      <c r="C217" s="267" t="s">
        <v>483</v>
      </c>
      <c r="D217" s="193">
        <v>783.62</v>
      </c>
      <c r="E217" s="193">
        <v>1134.48</v>
      </c>
      <c r="F217" s="44">
        <f t="shared" si="26"/>
        <v>144.77425282662514</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1319.67</v>
      </c>
      <c r="E219" s="193">
        <v>7350.53</v>
      </c>
      <c r="F219" s="44">
        <f t="shared" si="26"/>
        <v>556.99758272901545</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56</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56</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v>56</v>
      </c>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587</v>
      </c>
      <c r="C274" s="267" t="s">
        <v>588</v>
      </c>
      <c r="D274" s="59">
        <f t="shared" ref="D274:E274" si="62">SUM(D275:D277)</f>
        <v>0</v>
      </c>
      <c r="E274" s="59">
        <f t="shared" si="62"/>
        <v>0</v>
      </c>
      <c r="F274" s="44" t="str">
        <f t="shared" si="61"/>
        <v>-</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0</v>
      </c>
      <c r="E276" s="193"/>
      <c r="F276" s="44" t="str">
        <f t="shared" si="61"/>
        <v>-</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1276273.6000000001</v>
      </c>
      <c r="E299" s="59">
        <f>E152-E297+E298</f>
        <v>1678480.01</v>
      </c>
      <c r="F299" s="44">
        <f t="shared" si="68"/>
        <v>131.51412126678792</v>
      </c>
    </row>
    <row r="300" spans="1:6" ht="12.75" customHeight="1" x14ac:dyDescent="0.2">
      <c r="A300" s="62" t="s">
        <v>628</v>
      </c>
      <c r="B300" s="63" t="s">
        <v>639</v>
      </c>
      <c r="C300" s="267" t="s">
        <v>640</v>
      </c>
      <c r="D300" s="59">
        <f>IF(D6&gt;=D299,D6-D299,0)</f>
        <v>3695.1200000001118</v>
      </c>
      <c r="E300" s="59">
        <f>IF(E6&gt;=E299,E6-E299,0)</f>
        <v>0</v>
      </c>
      <c r="F300" s="44">
        <f t="shared" si="68"/>
        <v>0</v>
      </c>
    </row>
    <row r="301" spans="1:6" ht="12.75" customHeight="1" x14ac:dyDescent="0.2">
      <c r="A301" s="62" t="s">
        <v>628</v>
      </c>
      <c r="B301" s="63" t="s">
        <v>641</v>
      </c>
      <c r="C301" s="267" t="s">
        <v>642</v>
      </c>
      <c r="D301" s="59">
        <f>IF(D299&gt;=D6,D299-D6,0)</f>
        <v>0</v>
      </c>
      <c r="E301" s="59">
        <f>IF(E299&gt;=E6,E299-E6,0)</f>
        <v>230824.71999999974</v>
      </c>
      <c r="F301" s="44" t="str">
        <f t="shared" si="68"/>
        <v>-</v>
      </c>
    </row>
    <row r="302" spans="1:6" ht="12.75" customHeight="1" x14ac:dyDescent="0.2">
      <c r="A302" s="62">
        <v>92211</v>
      </c>
      <c r="B302" s="63" t="s">
        <v>643</v>
      </c>
      <c r="C302" s="267" t="s">
        <v>644</v>
      </c>
      <c r="D302" s="193">
        <v>0</v>
      </c>
      <c r="E302" s="193">
        <v>255146.6</v>
      </c>
      <c r="F302" s="44" t="str">
        <f t="shared" si="68"/>
        <v>-</v>
      </c>
    </row>
    <row r="303" spans="1:6" ht="12.75" customHeight="1" x14ac:dyDescent="0.2">
      <c r="A303" s="62">
        <v>92221</v>
      </c>
      <c r="B303" s="63" t="s">
        <v>645</v>
      </c>
      <c r="C303" s="267" t="s">
        <v>646</v>
      </c>
      <c r="D303" s="193">
        <v>18985.490000000002</v>
      </c>
      <c r="E303" s="193">
        <v>0</v>
      </c>
      <c r="F303" s="44">
        <f t="shared" si="68"/>
        <v>0</v>
      </c>
    </row>
    <row r="304" spans="1:6" ht="12.75" customHeight="1" x14ac:dyDescent="0.2">
      <c r="A304" s="62">
        <v>96</v>
      </c>
      <c r="B304" s="228" t="s">
        <v>647</v>
      </c>
      <c r="C304" s="267" t="s">
        <v>648</v>
      </c>
      <c r="D304" s="193">
        <v>30736.59</v>
      </c>
      <c r="E304" s="193">
        <v>205989.89</v>
      </c>
      <c r="F304" s="44">
        <f t="shared" si="68"/>
        <v>670.17808416613559</v>
      </c>
    </row>
    <row r="305" spans="1:6" ht="12" x14ac:dyDescent="0.2">
      <c r="A305" s="62">
        <v>9661</v>
      </c>
      <c r="B305" s="228" t="s">
        <v>649</v>
      </c>
      <c r="C305" s="267" t="s">
        <v>650</v>
      </c>
      <c r="D305" s="193">
        <v>28119.02</v>
      </c>
      <c r="E305" s="193">
        <v>28241.66</v>
      </c>
      <c r="F305" s="44">
        <f t="shared" si="68"/>
        <v>100.43614606767946</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1322.59</v>
      </c>
      <c r="E360" s="59">
        <f t="shared" si="86"/>
        <v>790.3</v>
      </c>
      <c r="F360" s="44">
        <f t="shared" si="72"/>
        <v>59.753967593887744</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1322.59</v>
      </c>
      <c r="E373" s="59">
        <f t="shared" si="90"/>
        <v>790.3</v>
      </c>
      <c r="F373" s="44">
        <f t="shared" si="72"/>
        <v>59.753967593887744</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93.75</v>
      </c>
      <c r="E379" s="59">
        <f t="shared" si="92"/>
        <v>752.5</v>
      </c>
      <c r="F379" s="44">
        <f t="shared" si="72"/>
        <v>802.66666666666674</v>
      </c>
    </row>
    <row r="380" spans="1:6" ht="12.75" customHeight="1" x14ac:dyDescent="0.2">
      <c r="A380" s="62">
        <v>4221</v>
      </c>
      <c r="B380" s="63" t="s">
        <v>694</v>
      </c>
      <c r="C380" s="267" t="s">
        <v>786</v>
      </c>
      <c r="D380" s="193">
        <v>93.75</v>
      </c>
      <c r="E380" s="193">
        <v>752.5</v>
      </c>
      <c r="F380" s="44">
        <f t="shared" si="72"/>
        <v>802.66666666666674</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1228.8399999999999</v>
      </c>
      <c r="E393" s="59">
        <f t="shared" si="94"/>
        <v>37.799999999999997</v>
      </c>
      <c r="F393" s="44">
        <f t="shared" si="72"/>
        <v>3.0760717424563002</v>
      </c>
    </row>
    <row r="394" spans="1:6" ht="12.75" customHeight="1" x14ac:dyDescent="0.2">
      <c r="A394" s="62">
        <v>4241</v>
      </c>
      <c r="B394" s="63" t="s">
        <v>803</v>
      </c>
      <c r="C394" s="267" t="s">
        <v>804</v>
      </c>
      <c r="D394" s="193">
        <v>1228.8399999999999</v>
      </c>
      <c r="E394" s="193">
        <v>37.799999999999997</v>
      </c>
      <c r="F394" s="44">
        <f t="shared" si="72"/>
        <v>3.0760717424563002</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1322.59</v>
      </c>
      <c r="E418" s="59">
        <f t="shared" si="102"/>
        <v>790.3</v>
      </c>
      <c r="F418" s="44">
        <f t="shared" si="72"/>
        <v>59.753967593887744</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278737.51</v>
      </c>
      <c r="F420" s="44" t="str">
        <f t="shared" si="72"/>
        <v>-</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1279968.7200000002</v>
      </c>
      <c r="E422" s="59">
        <f>E6+E308</f>
        <v>1447655.2900000003</v>
      </c>
      <c r="F422" s="44">
        <f t="shared" si="72"/>
        <v>113.10083343286701</v>
      </c>
    </row>
    <row r="423" spans="1:6" ht="12.75" customHeight="1" x14ac:dyDescent="0.2">
      <c r="A423" s="62" t="s">
        <v>628</v>
      </c>
      <c r="B423" s="63" t="s">
        <v>851</v>
      </c>
      <c r="C423" s="267" t="s">
        <v>852</v>
      </c>
      <c r="D423" s="59">
        <f t="shared" ref="D423:E423" si="103">D299+D360</f>
        <v>1277596.1900000002</v>
      </c>
      <c r="E423" s="59">
        <f t="shared" si="103"/>
        <v>1679270.31</v>
      </c>
      <c r="F423" s="44">
        <f t="shared" si="72"/>
        <v>131.43983389618592</v>
      </c>
    </row>
    <row r="424" spans="1:6" ht="12.75" customHeight="1" x14ac:dyDescent="0.2">
      <c r="A424" s="62" t="s">
        <v>628</v>
      </c>
      <c r="B424" s="63" t="s">
        <v>853</v>
      </c>
      <c r="C424" s="267" t="s">
        <v>854</v>
      </c>
      <c r="D424" s="59">
        <f t="shared" ref="D424:E424" si="104">IF(D422&gt;=D423,D422-D423,0)</f>
        <v>2372.5300000000279</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231615.01999999979</v>
      </c>
      <c r="F425" s="44" t="str">
        <f t="shared" si="72"/>
        <v>-</v>
      </c>
    </row>
    <row r="426" spans="1:6" ht="12.75" customHeight="1" x14ac:dyDescent="0.2">
      <c r="A426" s="271" t="s">
        <v>857</v>
      </c>
      <c r="B426" s="182" t="s">
        <v>858</v>
      </c>
      <c r="C426" s="272" t="s">
        <v>859</v>
      </c>
      <c r="D426" s="59">
        <f t="shared" ref="D426:E426" si="106">IF(D302-D303+D419-D420&gt;=0,D302-D303+D419-D420,0)</f>
        <v>0</v>
      </c>
      <c r="E426" s="59">
        <f t="shared" si="106"/>
        <v>0</v>
      </c>
      <c r="F426" s="44" t="str">
        <f t="shared" si="72"/>
        <v>-</v>
      </c>
    </row>
    <row r="427" spans="1:6" ht="12.75" customHeight="1" x14ac:dyDescent="0.2">
      <c r="A427" s="271" t="s">
        <v>857</v>
      </c>
      <c r="B427" s="63" t="s">
        <v>860</v>
      </c>
      <c r="C427" s="272" t="s">
        <v>861</v>
      </c>
      <c r="D427" s="59">
        <f t="shared" ref="D427:E427" si="107">IF(D303-D302+D420-D419&gt;=0,D303-D302+D420-D419,0)</f>
        <v>18985.490000000002</v>
      </c>
      <c r="E427" s="59">
        <f t="shared" si="107"/>
        <v>23590.910000000003</v>
      </c>
      <c r="F427" s="44">
        <f t="shared" si="72"/>
        <v>124.25757776070041</v>
      </c>
    </row>
    <row r="428" spans="1:6" ht="24" x14ac:dyDescent="0.2">
      <c r="A428" s="269" t="s">
        <v>862</v>
      </c>
      <c r="B428" s="263" t="s">
        <v>863</v>
      </c>
      <c r="C428" s="270" t="s">
        <v>864</v>
      </c>
      <c r="D428" s="80">
        <f t="shared" ref="D428:E428" si="108">D304+D421</f>
        <v>30736.59</v>
      </c>
      <c r="E428" s="80">
        <f t="shared" si="108"/>
        <v>205989.89</v>
      </c>
      <c r="F428" s="60">
        <f t="shared" si="72"/>
        <v>670.17808416613559</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1279968.7200000002</v>
      </c>
      <c r="E643" s="59">
        <f>E422+E430</f>
        <v>1447655.2900000003</v>
      </c>
      <c r="F643" s="44">
        <f t="shared" si="109"/>
        <v>113.10083343286701</v>
      </c>
    </row>
    <row r="644" spans="1:6" ht="12.75" customHeight="1" x14ac:dyDescent="0.2">
      <c r="A644" s="62" t="s">
        <v>628</v>
      </c>
      <c r="B644" s="63" t="s">
        <v>1284</v>
      </c>
      <c r="C644" s="267" t="s">
        <v>1285</v>
      </c>
      <c r="D644" s="59">
        <f>D423+D535</f>
        <v>1277596.1900000002</v>
      </c>
      <c r="E644" s="59">
        <f>E423+E535</f>
        <v>1679270.31</v>
      </c>
      <c r="F644" s="44">
        <f t="shared" si="109"/>
        <v>131.43983389618592</v>
      </c>
    </row>
    <row r="645" spans="1:6" ht="12.75" customHeight="1" x14ac:dyDescent="0.2">
      <c r="A645" s="62" t="s">
        <v>628</v>
      </c>
      <c r="B645" s="63" t="s">
        <v>1286</v>
      </c>
      <c r="C645" s="267" t="s">
        <v>1287</v>
      </c>
      <c r="D645" s="59">
        <f t="shared" ref="D645:E645" si="163">IF(D643&gt;=D644,D643-D644,0)</f>
        <v>2372.5300000000279</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231615.01999999979</v>
      </c>
      <c r="F646" s="44" t="str">
        <f t="shared" si="109"/>
        <v>-</v>
      </c>
    </row>
    <row r="647" spans="1:6" ht="24" x14ac:dyDescent="0.2">
      <c r="A647" s="271" t="s">
        <v>1290</v>
      </c>
      <c r="B647" s="63" t="s">
        <v>1291</v>
      </c>
      <c r="C647" s="272" t="s">
        <v>1290</v>
      </c>
      <c r="D647" s="59">
        <f>IF(D426-D427+D641-D642&gt;=0,D426-D427+D641-D642,0)</f>
        <v>0</v>
      </c>
      <c r="E647" s="59">
        <f>IF(E426-E427+E641-E642&gt;=0,E426-E427+E641-E642,0)</f>
        <v>0</v>
      </c>
      <c r="F647" s="44" t="str">
        <f t="shared" si="109"/>
        <v>-</v>
      </c>
    </row>
    <row r="648" spans="1:6" ht="24" x14ac:dyDescent="0.2">
      <c r="A648" s="271" t="s">
        <v>1292</v>
      </c>
      <c r="B648" s="63" t="s">
        <v>1293</v>
      </c>
      <c r="C648" s="272" t="s">
        <v>1292</v>
      </c>
      <c r="D648" s="59">
        <f>IF(D427-D426+D642-D641&gt;=0,D427-D426+D642-D641,0)</f>
        <v>18985.490000000002</v>
      </c>
      <c r="E648" s="59">
        <f>IF(E427-E426+E642-E641&gt;=0,E427-E426+E642-E641,0)</f>
        <v>23590.910000000003</v>
      </c>
      <c r="F648" s="44">
        <f t="shared" si="109"/>
        <v>124.25757776070041</v>
      </c>
    </row>
    <row r="649" spans="1:6" ht="24" x14ac:dyDescent="0.2">
      <c r="A649" s="62" t="s">
        <v>628</v>
      </c>
      <c r="B649" s="63" t="s">
        <v>1294</v>
      </c>
      <c r="C649" s="267" t="s">
        <v>1295</v>
      </c>
      <c r="D649" s="59">
        <f t="shared" ref="D649:E649" si="165">IF(D645+D647-D646-D648&gt;=0,D645+D647-D646-D648,0)</f>
        <v>0</v>
      </c>
      <c r="E649" s="59">
        <f t="shared" si="165"/>
        <v>0</v>
      </c>
      <c r="F649" s="44" t="str">
        <f t="shared" si="109"/>
        <v>-</v>
      </c>
    </row>
    <row r="650" spans="1:6" ht="24" x14ac:dyDescent="0.2">
      <c r="A650" s="62" t="s">
        <v>628</v>
      </c>
      <c r="B650" s="63" t="s">
        <v>1296</v>
      </c>
      <c r="C650" s="267" t="s">
        <v>1297</v>
      </c>
      <c r="D650" s="59">
        <f t="shared" ref="D650:E650" si="166">IF(D646+D648-D645-D647&gt;=0,D646+D648-D645-D647,0)</f>
        <v>16612.959999999974</v>
      </c>
      <c r="E650" s="59">
        <f t="shared" si="166"/>
        <v>255205.92999999979</v>
      </c>
      <c r="F650" s="44">
        <f t="shared" si="109"/>
        <v>1536.1857850738231</v>
      </c>
    </row>
    <row r="651" spans="1:6" ht="24" x14ac:dyDescent="0.2">
      <c r="A651" s="269" t="s">
        <v>1298</v>
      </c>
      <c r="B651" s="183" t="s">
        <v>1299</v>
      </c>
      <c r="C651" s="270" t="s">
        <v>1298</v>
      </c>
      <c r="D651" s="195">
        <v>195057.49</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9542.19</v>
      </c>
      <c r="E653" s="193">
        <v>39030.14</v>
      </c>
      <c r="F653" s="44">
        <f t="shared" ref="F653:F740" si="167">IF(D653&lt;&gt;0,IF(E653/D653&gt;=100,"&gt;&gt;100",E653/D653*100),"-")</f>
        <v>409.02706820970866</v>
      </c>
    </row>
    <row r="654" spans="1:6" ht="12.75" customHeight="1" x14ac:dyDescent="0.2">
      <c r="A654" s="62" t="s">
        <v>1303</v>
      </c>
      <c r="B654" s="63" t="s">
        <v>1304</v>
      </c>
      <c r="C654" s="267" t="s">
        <v>1303</v>
      </c>
      <c r="D654" s="193">
        <v>314335.14</v>
      </c>
      <c r="E654" s="193">
        <v>424037.84</v>
      </c>
      <c r="F654" s="44">
        <f t="shared" si="167"/>
        <v>134.89991605774651</v>
      </c>
    </row>
    <row r="655" spans="1:6" ht="12.75" customHeight="1" x14ac:dyDescent="0.2">
      <c r="A655" s="62" t="s">
        <v>1305</v>
      </c>
      <c r="B655" s="63" t="s">
        <v>1306</v>
      </c>
      <c r="C655" s="267" t="s">
        <v>1305</v>
      </c>
      <c r="D655" s="193">
        <v>305332.13</v>
      </c>
      <c r="E655" s="193">
        <v>438101.09</v>
      </c>
      <c r="F655" s="44">
        <f t="shared" si="167"/>
        <v>143.48345521318049</v>
      </c>
    </row>
    <row r="656" spans="1:6" ht="24" x14ac:dyDescent="0.2">
      <c r="A656" s="62">
        <v>11</v>
      </c>
      <c r="B656" s="63" t="s">
        <v>1307</v>
      </c>
      <c r="C656" s="267" t="s">
        <v>1308</v>
      </c>
      <c r="D656" s="59">
        <f t="shared" ref="D656:E656" si="168">+D653+D654-D655</f>
        <v>18545.200000000012</v>
      </c>
      <c r="E656" s="59">
        <f t="shared" si="168"/>
        <v>24966.890000000014</v>
      </c>
      <c r="F656" s="44">
        <f t="shared" si="167"/>
        <v>134.62723507969716</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84</v>
      </c>
      <c r="E658" s="273">
        <v>84</v>
      </c>
      <c r="F658" s="44">
        <f t="shared" si="167"/>
        <v>100</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64</v>
      </c>
      <c r="E660" s="273">
        <v>64</v>
      </c>
      <c r="F660" s="44">
        <f t="shared" si="167"/>
        <v>100</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1047146.58</v>
      </c>
      <c r="E683" s="191">
        <v>1116951.3400000001</v>
      </c>
      <c r="F683" s="70">
        <f t="shared" si="167"/>
        <v>106.66618803262482</v>
      </c>
    </row>
    <row r="684" spans="1:6" ht="24" x14ac:dyDescent="0.2">
      <c r="A684" s="69">
        <v>63613</v>
      </c>
      <c r="B684" s="181" t="s">
        <v>1364</v>
      </c>
      <c r="C684" s="301" t="s">
        <v>1365</v>
      </c>
      <c r="D684" s="191">
        <v>0</v>
      </c>
      <c r="E684" s="191">
        <v>0</v>
      </c>
      <c r="F684" s="70" t="str">
        <f t="shared" si="167"/>
        <v>-</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0</v>
      </c>
      <c r="E702" s="191"/>
      <c r="F702" s="70" t="str">
        <f t="shared" si="167"/>
        <v>-</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34865.449999999997</v>
      </c>
      <c r="E724" s="191">
        <v>29073.94</v>
      </c>
      <c r="F724" s="70">
        <f t="shared" si="167"/>
        <v>83.388971030059849</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92.5</v>
      </c>
      <c r="E726" s="191">
        <v>70</v>
      </c>
      <c r="F726" s="70">
        <f t="shared" si="167"/>
        <v>75.675675675675677</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c r="F732" s="70" t="str">
        <f t="shared" si="167"/>
        <v>-</v>
      </c>
    </row>
    <row r="733" spans="1:6" ht="12.75" customHeight="1" x14ac:dyDescent="0.2">
      <c r="A733" s="69">
        <v>31215</v>
      </c>
      <c r="B733" s="64" t="s">
        <v>1442</v>
      </c>
      <c r="C733" s="301" t="s">
        <v>1443</v>
      </c>
      <c r="D733" s="191">
        <v>3090.08</v>
      </c>
      <c r="E733" s="191">
        <v>3090.08</v>
      </c>
      <c r="F733" s="70">
        <f t="shared" si="167"/>
        <v>100</v>
      </c>
    </row>
    <row r="734" spans="1:6" ht="12.75" customHeight="1" x14ac:dyDescent="0.2">
      <c r="A734" s="69">
        <v>32121</v>
      </c>
      <c r="B734" s="64" t="s">
        <v>1444</v>
      </c>
      <c r="C734" s="301" t="s">
        <v>1445</v>
      </c>
      <c r="D734" s="191">
        <v>24200.7</v>
      </c>
      <c r="E734" s="191">
        <v>27785.95</v>
      </c>
      <c r="F734" s="70">
        <f t="shared" si="167"/>
        <v>114.81465412157499</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0</v>
      </c>
      <c r="E736" s="193">
        <v>43.8</v>
      </c>
      <c r="F736" s="44" t="str">
        <f t="shared" si="167"/>
        <v>-</v>
      </c>
    </row>
    <row r="737" spans="1:6" ht="12.75" customHeight="1" x14ac:dyDescent="0.2">
      <c r="A737" s="62" t="s">
        <v>1450</v>
      </c>
      <c r="B737" s="63" t="s">
        <v>1451</v>
      </c>
      <c r="C737" s="267" t="s">
        <v>1450</v>
      </c>
      <c r="D737" s="193">
        <v>0</v>
      </c>
      <c r="E737" s="193">
        <v>264.94</v>
      </c>
      <c r="F737" s="44" t="str">
        <f t="shared" si="167"/>
        <v>-</v>
      </c>
    </row>
    <row r="738" spans="1:6" ht="12.75" customHeight="1" x14ac:dyDescent="0.2">
      <c r="A738" s="62" t="s">
        <v>1452</v>
      </c>
      <c r="B738" s="63" t="s">
        <v>1453</v>
      </c>
      <c r="C738" s="267" t="s">
        <v>1452</v>
      </c>
      <c r="D738" s="193">
        <v>32010.720000000001</v>
      </c>
      <c r="E738" s="193">
        <v>4587.78</v>
      </c>
      <c r="F738" s="44">
        <f t="shared" si="167"/>
        <v>14.332011276222465</v>
      </c>
    </row>
    <row r="739" spans="1:6" ht="12.75" customHeight="1" x14ac:dyDescent="0.2">
      <c r="A739" s="69" t="s">
        <v>1454</v>
      </c>
      <c r="B739" s="64" t="s">
        <v>1455</v>
      </c>
      <c r="C739" s="301" t="s">
        <v>1454</v>
      </c>
      <c r="D739" s="191">
        <v>40.65</v>
      </c>
      <c r="E739" s="191"/>
      <c r="F739" s="70">
        <f t="shared" si="167"/>
        <v>0</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1815.8</v>
      </c>
      <c r="E741" s="191">
        <v>1342.69</v>
      </c>
      <c r="F741" s="70">
        <f t="shared" ref="F741:F1006" si="169">IF(D741&lt;&gt;0,IF(E741/D741&gt;=100,"&gt;&gt;100",E741/D741*100),"-")</f>
        <v>73.944817711201679</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c r="E744" s="191"/>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v>56</v>
      </c>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zoomScaleNormal="10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260557.67</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1494979.6400000004</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1484220.7400000002</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1215319.57</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260360.61</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8484.56</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v>0</v>
      </c>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56</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790.3</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v>0</v>
      </c>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v>0</v>
      </c>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v>0</v>
      </c>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9968.6</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1464572.66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1463177.95</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1196847.58</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251067.4</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8195.24</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v>0</v>
      </c>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7067.73</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1394.71</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v>0</v>
      </c>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v>0</v>
      </c>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290964.65000000037</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24018.85</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24018.85</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24018.85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v>24018.85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266945.8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258147.79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v>1755.06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7042.95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0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15219</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3435</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3441</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LENOVO</cp:lastModifiedBy>
  <cp:lastPrinted>2025-07-09T10:19:17Z</cp:lastPrinted>
  <dcterms:created xsi:type="dcterms:W3CDTF">2022-04-01T05:14:30Z</dcterms:created>
  <dcterms:modified xsi:type="dcterms:W3CDTF">2025-09-09T15:32:52Z</dcterms:modified>
  <cp:contentStatus/>
</cp:coreProperties>
</file>